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'!$1:$8</definedName>
  </definedNames>
  <calcPr calcId="152511"/>
</workbook>
</file>

<file path=xl/calcChain.xml><?xml version="1.0" encoding="utf-8"?>
<calcChain xmlns="http://schemas.openxmlformats.org/spreadsheetml/2006/main">
  <c r="E157" i="2"/>
  <c r="H157" s="1"/>
  <c r="E156"/>
  <c r="H156" s="1"/>
  <c r="E155"/>
  <c r="H155" s="1"/>
  <c r="E154"/>
  <c r="H154" s="1"/>
  <c r="E153"/>
  <c r="H153" s="1"/>
  <c r="E152"/>
  <c r="H152" s="1"/>
  <c r="E151"/>
  <c r="H151" s="1"/>
  <c r="G150"/>
  <c r="F150"/>
  <c r="D150"/>
  <c r="C150"/>
  <c r="E149"/>
  <c r="H149" s="1"/>
  <c r="E148"/>
  <c r="H148" s="1"/>
  <c r="E147"/>
  <c r="H147" s="1"/>
  <c r="G146"/>
  <c r="F146"/>
  <c r="D146"/>
  <c r="C146"/>
  <c r="E145"/>
  <c r="H145" s="1"/>
  <c r="E144"/>
  <c r="H144" s="1"/>
  <c r="E143"/>
  <c r="H143" s="1"/>
  <c r="E142"/>
  <c r="H142" s="1"/>
  <c r="E141"/>
  <c r="H141" s="1"/>
  <c r="E140"/>
  <c r="H140" s="1"/>
  <c r="E139"/>
  <c r="H139" s="1"/>
  <c r="E138"/>
  <c r="H138" s="1"/>
  <c r="G137"/>
  <c r="F137"/>
  <c r="E137"/>
  <c r="H137" s="1"/>
  <c r="D137"/>
  <c r="C137"/>
  <c r="E136"/>
  <c r="H136" s="1"/>
  <c r="E135"/>
  <c r="H135" s="1"/>
  <c r="E134"/>
  <c r="H134" s="1"/>
  <c r="G133"/>
  <c r="F133"/>
  <c r="E133"/>
  <c r="H133" s="1"/>
  <c r="D133"/>
  <c r="C133"/>
  <c r="E132"/>
  <c r="H132" s="1"/>
  <c r="E131"/>
  <c r="H131" s="1"/>
  <c r="E130"/>
  <c r="H130" s="1"/>
  <c r="E129"/>
  <c r="H129" s="1"/>
  <c r="E128"/>
  <c r="H128" s="1"/>
  <c r="E127"/>
  <c r="H127" s="1"/>
  <c r="E126"/>
  <c r="H126" s="1"/>
  <c r="E125"/>
  <c r="H125" s="1"/>
  <c r="E124"/>
  <c r="H124" s="1"/>
  <c r="G123"/>
  <c r="F123"/>
  <c r="E123"/>
  <c r="H123" s="1"/>
  <c r="D123"/>
  <c r="C123"/>
  <c r="E122"/>
  <c r="H122" s="1"/>
  <c r="E121"/>
  <c r="H121" s="1"/>
  <c r="E120"/>
  <c r="H120" s="1"/>
  <c r="E119"/>
  <c r="H119" s="1"/>
  <c r="E118"/>
  <c r="H118" s="1"/>
  <c r="E117"/>
  <c r="H117" s="1"/>
  <c r="E116"/>
  <c r="H116" s="1"/>
  <c r="E115"/>
  <c r="H115" s="1"/>
  <c r="E114"/>
  <c r="H114" s="1"/>
  <c r="G113"/>
  <c r="F113"/>
  <c r="E113"/>
  <c r="H113" s="1"/>
  <c r="D113"/>
  <c r="C113"/>
  <c r="E112"/>
  <c r="H112" s="1"/>
  <c r="E111"/>
  <c r="H111" s="1"/>
  <c r="E110"/>
  <c r="H110" s="1"/>
  <c r="E109"/>
  <c r="H109" s="1"/>
  <c r="E108"/>
  <c r="H108" s="1"/>
  <c r="E107"/>
  <c r="H107" s="1"/>
  <c r="E106"/>
  <c r="H106" s="1"/>
  <c r="E105"/>
  <c r="H105" s="1"/>
  <c r="E104"/>
  <c r="H104" s="1"/>
  <c r="G103"/>
  <c r="F103"/>
  <c r="E103"/>
  <c r="H103" s="1"/>
  <c r="D103"/>
  <c r="C103"/>
  <c r="E102"/>
  <c r="H102" s="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G93"/>
  <c r="F93"/>
  <c r="E93"/>
  <c r="H93" s="1"/>
  <c r="D93"/>
  <c r="C93"/>
  <c r="E92"/>
  <c r="H92" s="1"/>
  <c r="E91"/>
  <c r="H91" s="1"/>
  <c r="E90"/>
  <c r="H90" s="1"/>
  <c r="E89"/>
  <c r="H89" s="1"/>
  <c r="E88"/>
  <c r="H88" s="1"/>
  <c r="E87"/>
  <c r="H87" s="1"/>
  <c r="E86"/>
  <c r="H86" s="1"/>
  <c r="G85"/>
  <c r="G84" s="1"/>
  <c r="F85"/>
  <c r="E85"/>
  <c r="H85" s="1"/>
  <c r="D85"/>
  <c r="C85"/>
  <c r="C84" s="1"/>
  <c r="F84"/>
  <c r="D84"/>
  <c r="E82"/>
  <c r="H82" s="1"/>
  <c r="E81"/>
  <c r="H81" s="1"/>
  <c r="E80"/>
  <c r="H80" s="1"/>
  <c r="E79"/>
  <c r="H79" s="1"/>
  <c r="E78"/>
  <c r="H78" s="1"/>
  <c r="E77"/>
  <c r="H77" s="1"/>
  <c r="E76"/>
  <c r="H76" s="1"/>
  <c r="G75"/>
  <c r="F75"/>
  <c r="D75"/>
  <c r="C75"/>
  <c r="H74"/>
  <c r="E74"/>
  <c r="H73"/>
  <c r="E73"/>
  <c r="H72"/>
  <c r="E72"/>
  <c r="G71"/>
  <c r="F71"/>
  <c r="H71" s="1"/>
  <c r="E71"/>
  <c r="D71"/>
  <c r="C71"/>
  <c r="H70"/>
  <c r="E70"/>
  <c r="H69"/>
  <c r="E69"/>
  <c r="H68"/>
  <c r="E68"/>
  <c r="H67"/>
  <c r="E67"/>
  <c r="H66"/>
  <c r="E66"/>
  <c r="H65"/>
  <c r="E65"/>
  <c r="H64"/>
  <c r="E64"/>
  <c r="H63"/>
  <c r="E63"/>
  <c r="G62"/>
  <c r="F62"/>
  <c r="H62" s="1"/>
  <c r="E62"/>
  <c r="D62"/>
  <c r="C62"/>
  <c r="H61"/>
  <c r="E61"/>
  <c r="H60"/>
  <c r="E60"/>
  <c r="H59"/>
  <c r="E59"/>
  <c r="G58"/>
  <c r="F58"/>
  <c r="H58" s="1"/>
  <c r="E58"/>
  <c r="D58"/>
  <c r="C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G48"/>
  <c r="F48"/>
  <c r="E48"/>
  <c r="D48"/>
  <c r="C48"/>
  <c r="H47"/>
  <c r="E47"/>
  <c r="H46"/>
  <c r="E46"/>
  <c r="H45"/>
  <c r="E45"/>
  <c r="H44"/>
  <c r="E44"/>
  <c r="H43"/>
  <c r="E43"/>
  <c r="H42"/>
  <c r="E42"/>
  <c r="H41"/>
  <c r="E41"/>
  <c r="H40"/>
  <c r="E40"/>
  <c r="H39"/>
  <c r="H38" s="1"/>
  <c r="E39"/>
  <c r="G38"/>
  <c r="F38"/>
  <c r="E38"/>
  <c r="D38"/>
  <c r="C38"/>
  <c r="H37"/>
  <c r="E37"/>
  <c r="H36"/>
  <c r="E36"/>
  <c r="H35"/>
  <c r="E35"/>
  <c r="H34"/>
  <c r="E34"/>
  <c r="H33"/>
  <c r="E33"/>
  <c r="H32"/>
  <c r="E32"/>
  <c r="H31"/>
  <c r="E31"/>
  <c r="H30"/>
  <c r="E30"/>
  <c r="H29"/>
  <c r="H28" s="1"/>
  <c r="E29"/>
  <c r="G28"/>
  <c r="F28"/>
  <c r="E28"/>
  <c r="D28"/>
  <c r="C28"/>
  <c r="H27"/>
  <c r="E27"/>
  <c r="H26"/>
  <c r="E26"/>
  <c r="H25"/>
  <c r="E25"/>
  <c r="H24"/>
  <c r="E24"/>
  <c r="H23"/>
  <c r="E23"/>
  <c r="H22"/>
  <c r="E22"/>
  <c r="H21"/>
  <c r="E21"/>
  <c r="H20"/>
  <c r="E20"/>
  <c r="H19"/>
  <c r="H18" s="1"/>
  <c r="E19"/>
  <c r="G18"/>
  <c r="F18"/>
  <c r="E18"/>
  <c r="D18"/>
  <c r="C18"/>
  <c r="H17"/>
  <c r="E17"/>
  <c r="H16"/>
  <c r="E16"/>
  <c r="H15"/>
  <c r="E15"/>
  <c r="H14"/>
  <c r="E14"/>
  <c r="H13"/>
  <c r="E13"/>
  <c r="H12"/>
  <c r="E12"/>
  <c r="H11"/>
  <c r="E11"/>
  <c r="H10"/>
  <c r="G10"/>
  <c r="F10"/>
  <c r="E10"/>
  <c r="D10"/>
  <c r="C10"/>
  <c r="G9"/>
  <c r="G159" s="1"/>
  <c r="F9"/>
  <c r="F159" s="1"/>
  <c r="D9"/>
  <c r="D159" s="1"/>
  <c r="C9"/>
  <c r="C159" s="1"/>
  <c r="E75" l="1"/>
  <c r="E146"/>
  <c r="H146" s="1"/>
  <c r="E150"/>
  <c r="H150" s="1"/>
  <c r="H84" s="1"/>
  <c r="E84" l="1"/>
  <c r="H75"/>
  <c r="H9" s="1"/>
  <c r="H159" s="1"/>
  <c r="E9"/>
  <c r="E159" s="1"/>
</calcChain>
</file>

<file path=xl/sharedStrings.xml><?xml version="1.0" encoding="utf-8"?>
<sst xmlns="http://schemas.openxmlformats.org/spreadsheetml/2006/main" count="175" uniqueCount="99">
  <si>
    <t>SERVICIOS DE SALUD DE MICHOACAN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</si>
  <si>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</si>
  <si>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</si>
  <si>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</si>
  <si>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</si>
  <si>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</si>
  <si>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</si>
  <si>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</si>
  <si>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</si>
  <si>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</si>
  <si>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</si>
  <si>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</si>
  <si>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</si>
  <si>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</si>
  <si>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</si>
  <si>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</si>
  <si>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</si>
  <si>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</si>
  <si>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</si>
  <si>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</si>
  <si>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</si>
  <si>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</si>
  <si>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</si>
  <si>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</si>
  <si>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</si>
  <si>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</si>
  <si>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</si>
  <si>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</si>
  <si>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</si>
  <si>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</si>
  <si>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</si>
  <si>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</si>
  <si>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</si>
  <si>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</si>
  <si>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</si>
  <si>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</si>
  <si>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</si>
  <si>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</si>
  <si>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</si>
  <si>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</si>
  <si>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</si>
  <si>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</si>
  <si>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</si>
  <si>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</si>
  <si>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</si>
  <si>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</si>
  <si>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</si>
  <si>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</si>
  <si>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</si>
  <si>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</si>
  <si>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</si>
  <si>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</si>
  <si>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</si>
  <si>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</si>
  <si>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</si>
  <si>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</si>
  <si>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</si>
  <si>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</si>
  <si>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</si>
  <si>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</si>
  <si>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</si>
  <si>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</si>
  <si>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</si>
  <si>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</si>
  <si>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</si>
  <si>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</si>
  <si>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</si>
  <si>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</si>
  <si>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</si>
  <si>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</si>
  <si>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</si>
  <si>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</si>
  <si>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</si>
  <si>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</si>
  <si>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</si>
  <si>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</si>
  <si>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</si>
  <si>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</si>
  <si>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</si>
  <si>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</si>
  <si>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</si>
  <si>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</si>
  <si>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</si>
  <si>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</si>
  <si>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</si>
  <si>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</si>
  <si>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</si>
  <si>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</si>
  <si>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_________________________________________________________________</t>
  </si>
  <si>
    <t>SERVICIOS DE SALUD DE MICHOACÁN</t>
  </si>
  <si>
    <t>DR. ELÍAS IBARRA TORRES</t>
  </si>
  <si>
    <t>SECRETARIO DE SALUD Y/O DIRECTOR GENERAL DEL OPD</t>
  </si>
  <si>
    <t>DIRECTOR ADMINISTRATIVO</t>
  </si>
  <si>
    <t>C.P. FRANCISCO ESTANISLADO DIMAS</t>
  </si>
  <si>
    <t>MTRO. EDGAR ADRIAN SILVA DÁVILA</t>
  </si>
  <si>
    <t>JEFE DEL DEPARTAMENTO DE CONTABILIDAD</t>
  </si>
  <si>
    <t xml:space="preserve">Del 1 de Enero al 31 de Diciembre de 2021 (b) 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</si>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</sst>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7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4" fillId="0" borderId="6" xfId="1" applyFont="1" applyBorder="1"/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indent="3"/>
    </xf>
    <xf numFmtId="0" fontId="3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5" fillId="0" borderId="0" xfId="0" applyFont="1"/>
    <xf numFmtId="43" fontId="2" fillId="0" borderId="0" xfId="2" applyFont="1"/>
    <xf numFmtId="4" fontId="4" fillId="0" borderId="7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0"/>
  <sheetViews>
    <sheetView tabSelected="1" view="pageBreakPreview" zoomScale="60" zoomScaleNormal="70" zoomScalePageLayoutView="85" workbookViewId="0">
      <selection activeCell="B19" sqref="B19"/>
    </sheetView>
  </sheetViews>
  <sheetFormatPr baseColWidth="10" defaultColWidth="12" defaultRowHeight="10.5"/>
  <cols>
    <col min="1" max="1" width="29.1640625" style="1" customWidth="1"/>
    <col min="2" max="2" width="42" style="1" customWidth="1"/>
    <col min="3" max="3" width="26.5" style="1" bestFit="1" customWidth="1"/>
    <col min="4" max="4" width="24.33203125" style="1" bestFit="1" customWidth="1"/>
    <col min="5" max="5" width="28.6640625" style="1" customWidth="1"/>
    <col min="6" max="7" width="26.33203125" style="1" bestFit="1" customWidth="1"/>
    <col min="8" max="8" width="26.5" style="1" bestFit="1" customWidth="1"/>
    <col min="9" max="16384" width="12" style="1"/>
  </cols>
  <sheetData>
    <row r="1" spans="1:8" ht="12.75">
      <c r="A1" s="32" t="s">
        <v>0</v>
      </c>
      <c r="B1" s="41"/>
      <c r="C1" s="41"/>
      <c r="D1" s="41"/>
      <c r="E1" s="41"/>
      <c r="F1" s="41"/>
      <c r="G1" s="41"/>
      <c r="H1" s="43"/>
    </row>
    <row r="2" spans="1:8" ht="13.9" customHeight="1">
      <c r="A2" s="34" t="s">
        <v>1</v>
      </c>
      <c r="B2" s="44"/>
      <c r="C2" s="44"/>
      <c r="D2" s="44"/>
      <c r="E2" s="44"/>
      <c r="F2" s="44"/>
      <c r="G2" s="44"/>
      <c r="H2" s="45"/>
    </row>
    <row r="3" spans="1:8" ht="13.9" customHeight="1">
      <c r="A3" s="34" t="s">
        <v>2</v>
      </c>
      <c r="B3" s="44"/>
      <c r="C3" s="44"/>
      <c r="D3" s="44"/>
      <c r="E3" s="44"/>
      <c r="F3" s="44"/>
      <c r="G3" s="44"/>
      <c r="H3" s="45"/>
    </row>
    <row r="4" spans="1:8" ht="12.75">
      <c r="A4" s="34" t="s">
        <v>96</v>
      </c>
      <c r="B4" s="44"/>
      <c r="C4" s="44"/>
      <c r="D4" s="44"/>
      <c r="E4" s="44"/>
      <c r="F4" s="44"/>
      <c r="G4" s="44"/>
      <c r="H4" s="45"/>
    </row>
    <row r="5" spans="1:8" ht="13.5" thickBot="1">
      <c r="A5" s="36" t="s">
        <v>3</v>
      </c>
      <c r="B5" s="42"/>
      <c r="C5" s="42"/>
      <c r="D5" s="42"/>
      <c r="E5" s="42"/>
      <c r="F5" s="42"/>
      <c r="G5" s="42"/>
      <c r="H5" s="46"/>
    </row>
    <row r="6" spans="1:8">
      <c r="A6" s="32" t="s">
        <v>4</v>
      </c>
      <c r="B6" s="33"/>
      <c r="C6" s="32" t="s">
        <v>5</v>
      </c>
      <c r="D6" s="41"/>
      <c r="E6" s="41"/>
      <c r="F6" s="41"/>
      <c r="G6" s="33"/>
      <c r="H6" s="38" t="s">
        <v>6</v>
      </c>
    </row>
    <row r="7" spans="1:8" ht="11.25" thickBot="1">
      <c r="A7" s="34"/>
      <c r="B7" s="35"/>
      <c r="C7" s="36"/>
      <c r="D7" s="42"/>
      <c r="E7" s="42"/>
      <c r="F7" s="42"/>
      <c r="G7" s="37"/>
      <c r="H7" s="39"/>
    </row>
    <row r="8" spans="1:8" ht="26.25" thickBot="1">
      <c r="A8" s="36"/>
      <c r="B8" s="37"/>
      <c r="C8" s="2" t="s">
        <v>7</v>
      </c>
      <c r="D8" s="3" t="s">
        <v>8</v>
      </c>
      <c r="E8" s="2" t="s">
        <v>9</v>
      </c>
      <c r="F8" s="2" t="s">
        <v>10</v>
      </c>
      <c r="G8" s="2" t="s">
        <v>11</v>
      </c>
      <c r="H8" s="40"/>
    </row>
    <row r="9" spans="1:8" ht="12.75">
      <c r="A9" s="7" t="s">
        <v>12</v>
      </c>
      <c r="B9" s="8"/>
      <c r="C9" s="22">
        <f t="shared" ref="C9:H9" si="0">C10+C18+C28+C38+C48+C58+C71+C75+C62</f>
        <v>13218320</v>
      </c>
      <c r="D9" s="22">
        <f t="shared" si="0"/>
        <v>14735161.349999998</v>
      </c>
      <c r="E9" s="22">
        <f t="shared" si="0"/>
        <v>27953481.349999998</v>
      </c>
      <c r="F9" s="22">
        <f t="shared" si="0"/>
        <v>20926480.84</v>
      </c>
      <c r="G9" s="22">
        <f t="shared" si="0"/>
        <v>19957527.470000003</v>
      </c>
      <c r="H9" s="22">
        <f t="shared" si="0"/>
        <v>7027000.509999997</v>
      </c>
    </row>
    <row r="10" spans="1:8" ht="12.75">
      <c r="A10" s="4" t="s">
        <v>13</v>
      </c>
      <c r="B10" s="9"/>
      <c r="C10" s="23">
        <f t="shared" ref="C10:H10" si="1">SUM(C11:C17)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</row>
    <row r="11" spans="1:8" ht="12.75">
      <c r="A11" s="13" t="s">
        <v>14</v>
      </c>
      <c r="B11" s="11"/>
      <c r="C11" s="23"/>
      <c r="D11" s="24"/>
      <c r="E11" s="24">
        <f>C11+D11</f>
        <v>0</v>
      </c>
      <c r="F11" s="24"/>
      <c r="G11" s="24"/>
      <c r="H11" s="24">
        <f>E11-F11</f>
        <v>0</v>
      </c>
    </row>
    <row r="12" spans="1:8" ht="12.75">
      <c r="A12" s="13" t="s">
        <v>15</v>
      </c>
      <c r="B12" s="11"/>
      <c r="C12" s="23">
        <v>0</v>
      </c>
      <c r="D12" s="24">
        <v>0</v>
      </c>
      <c r="E12" s="24">
        <f t="shared" ref="E12:E17" si="2">C12+D12</f>
        <v>0</v>
      </c>
      <c r="F12" s="24">
        <v>0</v>
      </c>
      <c r="G12" s="24">
        <v>0</v>
      </c>
      <c r="H12" s="24">
        <f t="shared" ref="H12:H17" si="3">E12-F12</f>
        <v>0</v>
      </c>
    </row>
    <row r="13" spans="1:8" ht="12.75">
      <c r="A13" s="13" t="s">
        <v>16</v>
      </c>
      <c r="B13" s="11"/>
      <c r="C13" s="23"/>
      <c r="D13" s="24"/>
      <c r="E13" s="24">
        <f t="shared" si="2"/>
        <v>0</v>
      </c>
      <c r="F13" s="24"/>
      <c r="G13" s="24"/>
      <c r="H13" s="24">
        <f t="shared" si="3"/>
        <v>0</v>
      </c>
    </row>
    <row r="14" spans="1:8" ht="12.75">
      <c r="A14" s="13" t="s">
        <v>17</v>
      </c>
      <c r="B14" s="11"/>
      <c r="C14" s="23"/>
      <c r="D14" s="24"/>
      <c r="E14" s="24">
        <f t="shared" si="2"/>
        <v>0</v>
      </c>
      <c r="F14" s="24"/>
      <c r="G14" s="24"/>
      <c r="H14" s="24">
        <f t="shared" si="3"/>
        <v>0</v>
      </c>
    </row>
    <row r="15" spans="1:8" ht="12.75">
      <c r="A15" s="13" t="s">
        <v>18</v>
      </c>
      <c r="B15" s="11"/>
      <c r="C15" s="23"/>
      <c r="D15" s="24"/>
      <c r="E15" s="24">
        <f t="shared" si="2"/>
        <v>0</v>
      </c>
      <c r="F15" s="24"/>
      <c r="G15" s="24"/>
      <c r="H15" s="24">
        <f t="shared" si="3"/>
        <v>0</v>
      </c>
    </row>
    <row r="16" spans="1:8" ht="12.75">
      <c r="A16" s="13" t="s">
        <v>19</v>
      </c>
      <c r="B16" s="11"/>
      <c r="C16" s="23"/>
      <c r="D16" s="24"/>
      <c r="E16" s="24">
        <f t="shared" si="2"/>
        <v>0</v>
      </c>
      <c r="F16" s="24"/>
      <c r="G16" s="24"/>
      <c r="H16" s="24">
        <f t="shared" si="3"/>
        <v>0</v>
      </c>
    </row>
    <row r="17" spans="1:8" ht="12.75">
      <c r="A17" s="13" t="s">
        <v>20</v>
      </c>
      <c r="B17" s="11"/>
      <c r="C17" s="23"/>
      <c r="D17" s="24"/>
      <c r="E17" s="24">
        <f t="shared" si="2"/>
        <v>0</v>
      </c>
      <c r="F17" s="24"/>
      <c r="G17" s="24"/>
      <c r="H17" s="24">
        <f t="shared" si="3"/>
        <v>0</v>
      </c>
    </row>
    <row r="18" spans="1:8" ht="12.75">
      <c r="A18" s="4" t="s">
        <v>21</v>
      </c>
      <c r="B18" s="9"/>
      <c r="C18" s="23">
        <f t="shared" ref="C18:H18" si="4">SUM(C19:C27)</f>
        <v>7930992</v>
      </c>
      <c r="D18" s="23">
        <f t="shared" si="4"/>
        <v>-6848635.5800000001</v>
      </c>
      <c r="E18" s="23">
        <f t="shared" si="4"/>
        <v>1082356.4200000002</v>
      </c>
      <c r="F18" s="23">
        <f t="shared" si="4"/>
        <v>887546.64000000013</v>
      </c>
      <c r="G18" s="23">
        <f t="shared" si="4"/>
        <v>885129.85000000009</v>
      </c>
      <c r="H18" s="23">
        <f t="shared" si="4"/>
        <v>194809.78000000003</v>
      </c>
    </row>
    <row r="19" spans="1:8" ht="12.75">
      <c r="A19" s="13" t="s">
        <v>22</v>
      </c>
      <c r="B19" s="11"/>
      <c r="C19" s="23">
        <v>2991000</v>
      </c>
      <c r="D19" s="24">
        <v>-2750875.32</v>
      </c>
      <c r="E19" s="23">
        <f t="shared" ref="E19:E27" si="5">C19+D19</f>
        <v>240124.68000000017</v>
      </c>
      <c r="F19" s="24">
        <v>240124.68</v>
      </c>
      <c r="G19" s="24">
        <v>240124.68</v>
      </c>
      <c r="H19" s="24">
        <f>E19-F19</f>
        <v>0</v>
      </c>
    </row>
    <row r="20" spans="1:8" ht="12.75">
      <c r="A20" s="13" t="s">
        <v>23</v>
      </c>
      <c r="B20" s="11"/>
      <c r="C20" s="23">
        <v>1218000</v>
      </c>
      <c r="D20" s="24">
        <v>-786339.31</v>
      </c>
      <c r="E20" s="23">
        <f t="shared" si="5"/>
        <v>431660.68999999994</v>
      </c>
      <c r="F20" s="24">
        <v>331660.69</v>
      </c>
      <c r="G20" s="24">
        <v>331660.69</v>
      </c>
      <c r="H20" s="24">
        <f t="shared" ref="H20:H82" si="6">E20-F20</f>
        <v>99999.999999999942</v>
      </c>
    </row>
    <row r="21" spans="1:8" ht="12.75">
      <c r="A21" s="13" t="s">
        <v>24</v>
      </c>
      <c r="B21" s="11"/>
      <c r="C21" s="23"/>
      <c r="D21" s="24"/>
      <c r="E21" s="23">
        <f t="shared" si="5"/>
        <v>0</v>
      </c>
      <c r="F21" s="24"/>
      <c r="G21" s="24"/>
      <c r="H21" s="24">
        <f t="shared" si="6"/>
        <v>0</v>
      </c>
    </row>
    <row r="22" spans="1:8" ht="12.75">
      <c r="A22" s="13" t="s">
        <v>25</v>
      </c>
      <c r="B22" s="11"/>
      <c r="C22" s="23">
        <v>0</v>
      </c>
      <c r="D22" s="24">
        <v>864.79</v>
      </c>
      <c r="E22" s="23">
        <f t="shared" si="5"/>
        <v>864.79</v>
      </c>
      <c r="F22" s="24">
        <v>864.79</v>
      </c>
      <c r="G22" s="24">
        <v>188</v>
      </c>
      <c r="H22" s="24">
        <f t="shared" si="6"/>
        <v>0</v>
      </c>
    </row>
    <row r="23" spans="1:8" ht="12.75">
      <c r="A23" s="13" t="s">
        <v>26</v>
      </c>
      <c r="B23" s="11"/>
      <c r="C23" s="23">
        <v>1764792</v>
      </c>
      <c r="D23" s="24">
        <v>-1499878.14</v>
      </c>
      <c r="E23" s="23">
        <f t="shared" si="5"/>
        <v>264913.8600000001</v>
      </c>
      <c r="F23" s="24">
        <v>182980.04</v>
      </c>
      <c r="G23" s="24">
        <v>182980.04</v>
      </c>
      <c r="H23" s="24">
        <f t="shared" si="6"/>
        <v>81933.820000000094</v>
      </c>
    </row>
    <row r="24" spans="1:8" ht="12.75">
      <c r="A24" s="13" t="s">
        <v>27</v>
      </c>
      <c r="B24" s="11"/>
      <c r="C24" s="23">
        <v>1068000</v>
      </c>
      <c r="D24" s="24">
        <v>-1005692.39</v>
      </c>
      <c r="E24" s="23">
        <f t="shared" si="5"/>
        <v>62307.609999999986</v>
      </c>
      <c r="F24" s="24">
        <v>62307.61</v>
      </c>
      <c r="G24" s="24">
        <v>62307.61</v>
      </c>
      <c r="H24" s="24">
        <f t="shared" si="6"/>
        <v>0</v>
      </c>
    </row>
    <row r="25" spans="1:8" ht="12.75">
      <c r="A25" s="13" t="s">
        <v>28</v>
      </c>
      <c r="B25" s="11"/>
      <c r="C25" s="23">
        <v>498000</v>
      </c>
      <c r="D25" s="24">
        <v>-467731.94</v>
      </c>
      <c r="E25" s="23">
        <f t="shared" si="5"/>
        <v>30268.059999999998</v>
      </c>
      <c r="F25" s="24">
        <v>30268.06</v>
      </c>
      <c r="G25" s="24">
        <v>30268.06</v>
      </c>
      <c r="H25" s="24">
        <f t="shared" si="6"/>
        <v>0</v>
      </c>
    </row>
    <row r="26" spans="1:8" ht="12.75">
      <c r="A26" s="13" t="s">
        <v>29</v>
      </c>
      <c r="B26" s="11"/>
      <c r="C26" s="23"/>
      <c r="D26" s="24"/>
      <c r="E26" s="23">
        <f t="shared" si="5"/>
        <v>0</v>
      </c>
      <c r="F26" s="24"/>
      <c r="G26" s="24"/>
      <c r="H26" s="24">
        <f t="shared" si="6"/>
        <v>0</v>
      </c>
    </row>
    <row r="27" spans="1:8" ht="12.75">
      <c r="A27" s="13" t="s">
        <v>30</v>
      </c>
      <c r="B27" s="11"/>
      <c r="C27" s="23">
        <v>391200</v>
      </c>
      <c r="D27" s="24">
        <v>-338983.27</v>
      </c>
      <c r="E27" s="23">
        <f t="shared" si="5"/>
        <v>52216.729999999981</v>
      </c>
      <c r="F27" s="24">
        <v>39340.769999999997</v>
      </c>
      <c r="G27" s="24">
        <v>37600.769999999997</v>
      </c>
      <c r="H27" s="24">
        <f t="shared" si="6"/>
        <v>12875.959999999985</v>
      </c>
    </row>
    <row r="28" spans="1:8" ht="12.75">
      <c r="A28" s="4" t="s">
        <v>31</v>
      </c>
      <c r="B28" s="9"/>
      <c r="C28" s="23">
        <f t="shared" ref="C28:H28" si="7">SUM(C29:C37)</f>
        <v>5287328</v>
      </c>
      <c r="D28" s="23">
        <f t="shared" si="7"/>
        <v>20796155.119999997</v>
      </c>
      <c r="E28" s="23">
        <f t="shared" si="7"/>
        <v>26083483.119999997</v>
      </c>
      <c r="F28" s="23">
        <f t="shared" si="7"/>
        <v>19860382.390000001</v>
      </c>
      <c r="G28" s="23">
        <f t="shared" si="7"/>
        <v>18906601.93</v>
      </c>
      <c r="H28" s="23">
        <f t="shared" si="7"/>
        <v>6223100.7299999967</v>
      </c>
    </row>
    <row r="29" spans="1:8" ht="12.75">
      <c r="A29" s="13" t="s">
        <v>32</v>
      </c>
      <c r="B29" s="11"/>
      <c r="C29" s="23">
        <v>710328</v>
      </c>
      <c r="D29" s="24">
        <v>-645395.18999999994</v>
      </c>
      <c r="E29" s="23">
        <f t="shared" ref="E29:E37" si="8">C29+D29</f>
        <v>64932.810000000056</v>
      </c>
      <c r="F29" s="24">
        <v>26652.81</v>
      </c>
      <c r="G29" s="24">
        <v>26652.81</v>
      </c>
      <c r="H29" s="24">
        <f t="shared" si="6"/>
        <v>38280.000000000058</v>
      </c>
    </row>
    <row r="30" spans="1:8" ht="12.75">
      <c r="A30" s="13" t="s">
        <v>33</v>
      </c>
      <c r="B30" s="11"/>
      <c r="C30" s="23">
        <v>480000</v>
      </c>
      <c r="D30" s="24">
        <v>-456800</v>
      </c>
      <c r="E30" s="23">
        <f t="shared" si="8"/>
        <v>23200</v>
      </c>
      <c r="F30" s="24">
        <v>23200</v>
      </c>
      <c r="G30" s="24">
        <v>23200</v>
      </c>
      <c r="H30" s="24">
        <f t="shared" si="6"/>
        <v>0</v>
      </c>
    </row>
    <row r="31" spans="1:8" ht="12.75">
      <c r="A31" s="13" t="s">
        <v>34</v>
      </c>
      <c r="B31" s="11"/>
      <c r="C31" s="23">
        <v>183000</v>
      </c>
      <c r="D31" s="24">
        <v>503459.54</v>
      </c>
      <c r="E31" s="23">
        <f t="shared" si="8"/>
        <v>686459.54</v>
      </c>
      <c r="F31" s="24">
        <v>536939.54</v>
      </c>
      <c r="G31" s="24">
        <v>536656.52</v>
      </c>
      <c r="H31" s="24">
        <f t="shared" si="6"/>
        <v>149520</v>
      </c>
    </row>
    <row r="32" spans="1:8" ht="12.75">
      <c r="A32" s="13" t="s">
        <v>35</v>
      </c>
      <c r="B32" s="11"/>
      <c r="C32" s="23">
        <v>24000</v>
      </c>
      <c r="D32" s="24">
        <v>188138.68</v>
      </c>
      <c r="E32" s="23">
        <f t="shared" si="8"/>
        <v>212138.68</v>
      </c>
      <c r="F32" s="24">
        <v>0</v>
      </c>
      <c r="G32" s="24">
        <v>0</v>
      </c>
      <c r="H32" s="24">
        <f t="shared" si="6"/>
        <v>212138.68</v>
      </c>
    </row>
    <row r="33" spans="1:8" ht="12.75">
      <c r="A33" s="13" t="s">
        <v>36</v>
      </c>
      <c r="B33" s="11"/>
      <c r="C33" s="23">
        <v>181200</v>
      </c>
      <c r="D33" s="24">
        <v>-178494</v>
      </c>
      <c r="E33" s="23">
        <f t="shared" si="8"/>
        <v>2706</v>
      </c>
      <c r="F33" s="24">
        <v>2706</v>
      </c>
      <c r="G33" s="24">
        <v>2706</v>
      </c>
      <c r="H33" s="24">
        <f t="shared" si="6"/>
        <v>0</v>
      </c>
    </row>
    <row r="34" spans="1:8" ht="12.75">
      <c r="A34" s="13" t="s">
        <v>37</v>
      </c>
      <c r="B34" s="11"/>
      <c r="C34" s="23">
        <v>0</v>
      </c>
      <c r="D34" s="24">
        <v>100000</v>
      </c>
      <c r="E34" s="23">
        <f t="shared" si="8"/>
        <v>100000</v>
      </c>
      <c r="F34" s="24">
        <v>0</v>
      </c>
      <c r="G34" s="24">
        <v>0</v>
      </c>
      <c r="H34" s="24">
        <f t="shared" si="6"/>
        <v>100000</v>
      </c>
    </row>
    <row r="35" spans="1:8" ht="12.75">
      <c r="A35" s="13" t="s">
        <v>38</v>
      </c>
      <c r="B35" s="11"/>
      <c r="C35" s="23">
        <v>196200</v>
      </c>
      <c r="D35" s="24">
        <v>-163104.04999999999</v>
      </c>
      <c r="E35" s="23">
        <f t="shared" si="8"/>
        <v>33095.950000000012</v>
      </c>
      <c r="F35" s="24">
        <v>33095.949999999997</v>
      </c>
      <c r="G35" s="24">
        <v>33095.949999999997</v>
      </c>
      <c r="H35" s="24">
        <f t="shared" si="6"/>
        <v>0</v>
      </c>
    </row>
    <row r="36" spans="1:8" ht="12.75">
      <c r="A36" s="13" t="s">
        <v>39</v>
      </c>
      <c r="B36" s="11"/>
      <c r="C36" s="23">
        <v>300000</v>
      </c>
      <c r="D36" s="24">
        <v>670063.42000000004</v>
      </c>
      <c r="E36" s="23">
        <f t="shared" si="8"/>
        <v>970063.42</v>
      </c>
      <c r="F36" s="24">
        <v>970063.42</v>
      </c>
      <c r="G36" s="24">
        <v>970063.42</v>
      </c>
      <c r="H36" s="24">
        <f t="shared" si="6"/>
        <v>0</v>
      </c>
    </row>
    <row r="37" spans="1:8" ht="12.75">
      <c r="A37" s="13" t="s">
        <v>40</v>
      </c>
      <c r="B37" s="11"/>
      <c r="C37" s="23">
        <v>3212600</v>
      </c>
      <c r="D37" s="24">
        <v>20778286.719999999</v>
      </c>
      <c r="E37" s="23">
        <f t="shared" si="8"/>
        <v>23990886.719999999</v>
      </c>
      <c r="F37" s="24">
        <v>18267724.670000002</v>
      </c>
      <c r="G37" s="24">
        <v>17314227.23</v>
      </c>
      <c r="H37" s="24">
        <f t="shared" si="6"/>
        <v>5723162.049999997</v>
      </c>
    </row>
    <row r="38" spans="1:8" ht="12.75">
      <c r="A38" s="30" t="s">
        <v>41</v>
      </c>
      <c r="B38" s="31"/>
      <c r="C38" s="23">
        <f t="shared" ref="C38:H38" si="9">SUM(C39:C47)</f>
        <v>0</v>
      </c>
      <c r="D38" s="23">
        <f t="shared" si="9"/>
        <v>460000</v>
      </c>
      <c r="E38" s="23">
        <f>SUM(E39:E47)</f>
        <v>460000</v>
      </c>
      <c r="F38" s="23">
        <f t="shared" si="9"/>
        <v>60000</v>
      </c>
      <c r="G38" s="23">
        <f t="shared" si="9"/>
        <v>60000</v>
      </c>
      <c r="H38" s="23">
        <f t="shared" si="9"/>
        <v>400000</v>
      </c>
    </row>
    <row r="39" spans="1:8" ht="12.75">
      <c r="A39" s="13" t="s">
        <v>42</v>
      </c>
      <c r="B39" s="11"/>
      <c r="C39" s="23"/>
      <c r="D39" s="24"/>
      <c r="E39" s="23">
        <f>C39+D39</f>
        <v>0</v>
      </c>
      <c r="F39" s="24"/>
      <c r="G39" s="24"/>
      <c r="H39" s="24">
        <f t="shared" si="6"/>
        <v>0</v>
      </c>
    </row>
    <row r="40" spans="1:8" ht="12.75">
      <c r="A40" s="13" t="s">
        <v>43</v>
      </c>
      <c r="B40" s="11"/>
      <c r="C40" s="23"/>
      <c r="D40" s="24"/>
      <c r="E40" s="23">
        <f t="shared" ref="E40:E82" si="10">C40+D40</f>
        <v>0</v>
      </c>
      <c r="F40" s="24"/>
      <c r="G40" s="24"/>
      <c r="H40" s="24">
        <f t="shared" si="6"/>
        <v>0</v>
      </c>
    </row>
    <row r="41" spans="1:8" ht="12.75">
      <c r="A41" s="13" t="s">
        <v>44</v>
      </c>
      <c r="B41" s="11"/>
      <c r="C41" s="23">
        <v>0</v>
      </c>
      <c r="D41" s="24">
        <v>60000</v>
      </c>
      <c r="E41" s="23">
        <f t="shared" si="10"/>
        <v>60000</v>
      </c>
      <c r="F41" s="24">
        <v>60000</v>
      </c>
      <c r="G41" s="24">
        <v>60000</v>
      </c>
      <c r="H41" s="24">
        <f t="shared" si="6"/>
        <v>0</v>
      </c>
    </row>
    <row r="42" spans="1:8" ht="12.75">
      <c r="A42" s="13" t="s">
        <v>45</v>
      </c>
      <c r="B42" s="11"/>
      <c r="C42" s="23">
        <v>0</v>
      </c>
      <c r="D42" s="24">
        <v>400000</v>
      </c>
      <c r="E42" s="23">
        <f t="shared" si="10"/>
        <v>400000</v>
      </c>
      <c r="F42" s="24">
        <v>0</v>
      </c>
      <c r="G42" s="24">
        <v>0</v>
      </c>
      <c r="H42" s="24">
        <f t="shared" si="6"/>
        <v>400000</v>
      </c>
    </row>
    <row r="43" spans="1:8" ht="12.75">
      <c r="A43" s="13" t="s">
        <v>46</v>
      </c>
      <c r="B43" s="11"/>
      <c r="C43" s="23"/>
      <c r="D43" s="24"/>
      <c r="E43" s="23">
        <f t="shared" si="10"/>
        <v>0</v>
      </c>
      <c r="F43" s="24"/>
      <c r="G43" s="24"/>
      <c r="H43" s="24">
        <f t="shared" si="6"/>
        <v>0</v>
      </c>
    </row>
    <row r="44" spans="1:8" ht="12.75">
      <c r="A44" s="13" t="s">
        <v>47</v>
      </c>
      <c r="B44" s="11"/>
      <c r="C44" s="23"/>
      <c r="D44" s="24"/>
      <c r="E44" s="23">
        <f t="shared" si="10"/>
        <v>0</v>
      </c>
      <c r="F44" s="24"/>
      <c r="G44" s="24"/>
      <c r="H44" s="24">
        <f t="shared" si="6"/>
        <v>0</v>
      </c>
    </row>
    <row r="45" spans="1:8" ht="12.75">
      <c r="A45" s="13" t="s">
        <v>48</v>
      </c>
      <c r="B45" s="11"/>
      <c r="C45" s="23"/>
      <c r="D45" s="24"/>
      <c r="E45" s="23">
        <f t="shared" si="10"/>
        <v>0</v>
      </c>
      <c r="F45" s="24"/>
      <c r="G45" s="24"/>
      <c r="H45" s="24">
        <f t="shared" si="6"/>
        <v>0</v>
      </c>
    </row>
    <row r="46" spans="1:8" ht="12.75">
      <c r="A46" s="13" t="s">
        <v>49</v>
      </c>
      <c r="B46" s="11"/>
      <c r="C46" s="23"/>
      <c r="D46" s="24"/>
      <c r="E46" s="23">
        <f t="shared" si="10"/>
        <v>0</v>
      </c>
      <c r="F46" s="24"/>
      <c r="G46" s="24"/>
      <c r="H46" s="24">
        <f t="shared" si="6"/>
        <v>0</v>
      </c>
    </row>
    <row r="47" spans="1:8" ht="12.75">
      <c r="A47" s="13" t="s">
        <v>50</v>
      </c>
      <c r="B47" s="11"/>
      <c r="C47" s="23"/>
      <c r="D47" s="24"/>
      <c r="E47" s="23">
        <f t="shared" si="10"/>
        <v>0</v>
      </c>
      <c r="F47" s="24"/>
      <c r="G47" s="24"/>
      <c r="H47" s="24">
        <f t="shared" si="6"/>
        <v>0</v>
      </c>
    </row>
    <row r="48" spans="1:8" ht="12.75">
      <c r="A48" s="30" t="s">
        <v>51</v>
      </c>
      <c r="B48" s="31"/>
      <c r="C48" s="23">
        <f t="shared" ref="C48:H48" si="11">SUM(C49:C57)</f>
        <v>0</v>
      </c>
      <c r="D48" s="23">
        <f t="shared" si="11"/>
        <v>327641.81</v>
      </c>
      <c r="E48" s="23">
        <f t="shared" si="11"/>
        <v>327641.81</v>
      </c>
      <c r="F48" s="23">
        <f t="shared" si="11"/>
        <v>118551.81</v>
      </c>
      <c r="G48" s="23">
        <f t="shared" si="11"/>
        <v>105795.69</v>
      </c>
      <c r="H48" s="23">
        <f t="shared" si="11"/>
        <v>209090</v>
      </c>
    </row>
    <row r="49" spans="1:8" ht="12.75">
      <c r="A49" s="13" t="s">
        <v>52</v>
      </c>
      <c r="B49" s="11"/>
      <c r="C49" s="23">
        <v>0</v>
      </c>
      <c r="D49" s="24">
        <v>110895.81</v>
      </c>
      <c r="E49" s="23">
        <f t="shared" si="10"/>
        <v>110895.81</v>
      </c>
      <c r="F49" s="24">
        <v>110895.81</v>
      </c>
      <c r="G49" s="24">
        <v>98139.69</v>
      </c>
      <c r="H49" s="24">
        <f t="shared" si="6"/>
        <v>0</v>
      </c>
    </row>
    <row r="50" spans="1:8" ht="12.75">
      <c r="A50" s="13" t="s">
        <v>53</v>
      </c>
      <c r="B50" s="11"/>
      <c r="C50" s="23"/>
      <c r="D50" s="24"/>
      <c r="E50" s="23">
        <f t="shared" si="10"/>
        <v>0</v>
      </c>
      <c r="F50" s="24"/>
      <c r="G50" s="24"/>
      <c r="H50" s="24">
        <f t="shared" si="6"/>
        <v>0</v>
      </c>
    </row>
    <row r="51" spans="1:8" ht="12.75">
      <c r="A51" s="13" t="s">
        <v>54</v>
      </c>
      <c r="B51" s="11"/>
      <c r="C51" s="23">
        <v>0</v>
      </c>
      <c r="D51" s="24">
        <v>216746</v>
      </c>
      <c r="E51" s="23">
        <f t="shared" si="10"/>
        <v>216746</v>
      </c>
      <c r="F51" s="24">
        <v>7656</v>
      </c>
      <c r="G51" s="24">
        <v>7656</v>
      </c>
      <c r="H51" s="24">
        <f t="shared" si="6"/>
        <v>209090</v>
      </c>
    </row>
    <row r="52" spans="1:8" ht="12.75">
      <c r="A52" s="13" t="s">
        <v>55</v>
      </c>
      <c r="B52" s="11"/>
      <c r="C52" s="23"/>
      <c r="D52" s="24"/>
      <c r="E52" s="23">
        <f t="shared" si="10"/>
        <v>0</v>
      </c>
      <c r="F52" s="24"/>
      <c r="G52" s="24"/>
      <c r="H52" s="24">
        <f t="shared" si="6"/>
        <v>0</v>
      </c>
    </row>
    <row r="53" spans="1:8" ht="12.75">
      <c r="A53" s="13" t="s">
        <v>56</v>
      </c>
      <c r="B53" s="11"/>
      <c r="C53" s="23"/>
      <c r="D53" s="24"/>
      <c r="E53" s="23">
        <f t="shared" si="10"/>
        <v>0</v>
      </c>
      <c r="F53" s="24"/>
      <c r="G53" s="24"/>
      <c r="H53" s="24">
        <f t="shared" si="6"/>
        <v>0</v>
      </c>
    </row>
    <row r="54" spans="1:8" ht="12.75">
      <c r="A54" s="13" t="s">
        <v>57</v>
      </c>
      <c r="B54" s="11"/>
      <c r="C54" s="23"/>
      <c r="D54" s="24"/>
      <c r="E54" s="23">
        <f t="shared" si="10"/>
        <v>0</v>
      </c>
      <c r="F54" s="24"/>
      <c r="G54" s="24"/>
      <c r="H54" s="24">
        <f t="shared" si="6"/>
        <v>0</v>
      </c>
    </row>
    <row r="55" spans="1:8" ht="12.75">
      <c r="A55" s="13" t="s">
        <v>58</v>
      </c>
      <c r="B55" s="11"/>
      <c r="C55" s="23"/>
      <c r="D55" s="24"/>
      <c r="E55" s="23">
        <f t="shared" si="10"/>
        <v>0</v>
      </c>
      <c r="F55" s="24"/>
      <c r="G55" s="24"/>
      <c r="H55" s="24">
        <f t="shared" si="6"/>
        <v>0</v>
      </c>
    </row>
    <row r="56" spans="1:8" ht="12.75">
      <c r="A56" s="13" t="s">
        <v>59</v>
      </c>
      <c r="B56" s="11"/>
      <c r="C56" s="23"/>
      <c r="D56" s="24"/>
      <c r="E56" s="23">
        <f t="shared" si="10"/>
        <v>0</v>
      </c>
      <c r="F56" s="24"/>
      <c r="G56" s="24"/>
      <c r="H56" s="24">
        <f t="shared" si="6"/>
        <v>0</v>
      </c>
    </row>
    <row r="57" spans="1:8" ht="12.75">
      <c r="A57" s="13" t="s">
        <v>60</v>
      </c>
      <c r="B57" s="11"/>
      <c r="C57" s="23"/>
      <c r="D57" s="24"/>
      <c r="E57" s="23">
        <f t="shared" si="10"/>
        <v>0</v>
      </c>
      <c r="F57" s="24"/>
      <c r="G57" s="24"/>
      <c r="H57" s="24">
        <f t="shared" si="6"/>
        <v>0</v>
      </c>
    </row>
    <row r="58" spans="1:8" ht="12.75">
      <c r="A58" s="4" t="s">
        <v>61</v>
      </c>
      <c r="B58" s="9"/>
      <c r="C58" s="23">
        <f>SUM(C59:C61)</f>
        <v>0</v>
      </c>
      <c r="D58" s="23">
        <f>SUM(D59:D61)</f>
        <v>0</v>
      </c>
      <c r="E58" s="23">
        <f>SUM(E59:E61)</f>
        <v>0</v>
      </c>
      <c r="F58" s="23">
        <f>SUM(F59:F61)</f>
        <v>0</v>
      </c>
      <c r="G58" s="23">
        <f>SUM(G59:G61)</f>
        <v>0</v>
      </c>
      <c r="H58" s="24">
        <f t="shared" si="6"/>
        <v>0</v>
      </c>
    </row>
    <row r="59" spans="1:8" ht="12.75">
      <c r="A59" s="13" t="s">
        <v>62</v>
      </c>
      <c r="B59" s="11"/>
      <c r="C59" s="23"/>
      <c r="D59" s="24"/>
      <c r="E59" s="23">
        <f t="shared" si="10"/>
        <v>0</v>
      </c>
      <c r="F59" s="24"/>
      <c r="G59" s="24"/>
      <c r="H59" s="24">
        <f t="shared" si="6"/>
        <v>0</v>
      </c>
    </row>
    <row r="60" spans="1:8" ht="12.75">
      <c r="A60" s="13" t="s">
        <v>63</v>
      </c>
      <c r="B60" s="11"/>
      <c r="C60" s="23"/>
      <c r="D60" s="24"/>
      <c r="E60" s="23">
        <f t="shared" si="10"/>
        <v>0</v>
      </c>
      <c r="F60" s="24"/>
      <c r="G60" s="24"/>
      <c r="H60" s="24">
        <f t="shared" si="6"/>
        <v>0</v>
      </c>
    </row>
    <row r="61" spans="1:8" ht="12.75">
      <c r="A61" s="13" t="s">
        <v>64</v>
      </c>
      <c r="B61" s="11"/>
      <c r="C61" s="23"/>
      <c r="D61" s="24"/>
      <c r="E61" s="23">
        <f t="shared" si="10"/>
        <v>0</v>
      </c>
      <c r="F61" s="24"/>
      <c r="G61" s="24"/>
      <c r="H61" s="24">
        <f t="shared" si="6"/>
        <v>0</v>
      </c>
    </row>
    <row r="62" spans="1:8" ht="12.75">
      <c r="A62" s="30" t="s">
        <v>65</v>
      </c>
      <c r="B62" s="31"/>
      <c r="C62" s="23">
        <f>SUM(C63:C70)</f>
        <v>0</v>
      </c>
      <c r="D62" s="23">
        <f>SUM(D63:D70)</f>
        <v>0</v>
      </c>
      <c r="E62" s="23">
        <f>E63+E64+E65+E66+E67+E69+E70</f>
        <v>0</v>
      </c>
      <c r="F62" s="23">
        <f>SUM(F63:F70)</f>
        <v>0</v>
      </c>
      <c r="G62" s="23">
        <f>SUM(G63:G70)</f>
        <v>0</v>
      </c>
      <c r="H62" s="24">
        <f t="shared" si="6"/>
        <v>0</v>
      </c>
    </row>
    <row r="63" spans="1:8" ht="12.75">
      <c r="A63" s="13" t="s">
        <v>66</v>
      </c>
      <c r="B63" s="11"/>
      <c r="C63" s="23"/>
      <c r="D63" s="24"/>
      <c r="E63" s="23">
        <f t="shared" si="10"/>
        <v>0</v>
      </c>
      <c r="F63" s="24"/>
      <c r="G63" s="24"/>
      <c r="H63" s="24">
        <f t="shared" si="6"/>
        <v>0</v>
      </c>
    </row>
    <row r="64" spans="1:8" ht="12.75">
      <c r="A64" s="13" t="s">
        <v>67</v>
      </c>
      <c r="B64" s="11"/>
      <c r="C64" s="23"/>
      <c r="D64" s="24"/>
      <c r="E64" s="23">
        <f t="shared" si="10"/>
        <v>0</v>
      </c>
      <c r="F64" s="24"/>
      <c r="G64" s="24"/>
      <c r="H64" s="24">
        <f t="shared" si="6"/>
        <v>0</v>
      </c>
    </row>
    <row r="65" spans="1:8" ht="12.75">
      <c r="A65" s="13" t="s">
        <v>68</v>
      </c>
      <c r="B65" s="11"/>
      <c r="C65" s="23"/>
      <c r="D65" s="24"/>
      <c r="E65" s="23">
        <f t="shared" si="10"/>
        <v>0</v>
      </c>
      <c r="F65" s="24"/>
      <c r="G65" s="24"/>
      <c r="H65" s="24">
        <f t="shared" si="6"/>
        <v>0</v>
      </c>
    </row>
    <row r="66" spans="1:8" ht="12.75">
      <c r="A66" s="13" t="s">
        <v>69</v>
      </c>
      <c r="B66" s="11"/>
      <c r="C66" s="23"/>
      <c r="D66" s="24"/>
      <c r="E66" s="23">
        <f t="shared" si="10"/>
        <v>0</v>
      </c>
      <c r="F66" s="24"/>
      <c r="G66" s="24"/>
      <c r="H66" s="24">
        <f t="shared" si="6"/>
        <v>0</v>
      </c>
    </row>
    <row r="67" spans="1:8" ht="12.75">
      <c r="A67" s="13" t="s">
        <v>70</v>
      </c>
      <c r="B67" s="11"/>
      <c r="C67" s="23"/>
      <c r="D67" s="24"/>
      <c r="E67" s="23">
        <f t="shared" si="10"/>
        <v>0</v>
      </c>
      <c r="F67" s="24"/>
      <c r="G67" s="24"/>
      <c r="H67" s="24">
        <f t="shared" si="6"/>
        <v>0</v>
      </c>
    </row>
    <row r="68" spans="1:8" ht="12.75">
      <c r="A68" s="13" t="s">
        <v>71</v>
      </c>
      <c r="B68" s="11"/>
      <c r="C68" s="23"/>
      <c r="D68" s="24"/>
      <c r="E68" s="23">
        <f t="shared" si="10"/>
        <v>0</v>
      </c>
      <c r="F68" s="24"/>
      <c r="G68" s="24"/>
      <c r="H68" s="24">
        <f t="shared" si="6"/>
        <v>0</v>
      </c>
    </row>
    <row r="69" spans="1:8" ht="12.75">
      <c r="A69" s="13" t="s">
        <v>72</v>
      </c>
      <c r="B69" s="11"/>
      <c r="C69" s="23"/>
      <c r="D69" s="24"/>
      <c r="E69" s="23">
        <f t="shared" si="10"/>
        <v>0</v>
      </c>
      <c r="F69" s="24"/>
      <c r="G69" s="24"/>
      <c r="H69" s="24">
        <f t="shared" si="6"/>
        <v>0</v>
      </c>
    </row>
    <row r="70" spans="1:8" ht="12.75">
      <c r="A70" s="13" t="s">
        <v>73</v>
      </c>
      <c r="B70" s="11"/>
      <c r="C70" s="23"/>
      <c r="D70" s="24"/>
      <c r="E70" s="23">
        <f t="shared" si="10"/>
        <v>0</v>
      </c>
      <c r="F70" s="24"/>
      <c r="G70" s="24"/>
      <c r="H70" s="24">
        <f t="shared" si="6"/>
        <v>0</v>
      </c>
    </row>
    <row r="71" spans="1:8" ht="12.75">
      <c r="A71" s="4" t="s">
        <v>74</v>
      </c>
      <c r="B71" s="9"/>
      <c r="C71" s="23">
        <f>SUM(C72:C74)</f>
        <v>0</v>
      </c>
      <c r="D71" s="23">
        <f>SUM(D72:D74)</f>
        <v>0</v>
      </c>
      <c r="E71" s="23">
        <f>SUM(E72:E74)</f>
        <v>0</v>
      </c>
      <c r="F71" s="23">
        <f>SUM(F72:F74)</f>
        <v>0</v>
      </c>
      <c r="G71" s="23">
        <f>SUM(G72:G74)</f>
        <v>0</v>
      </c>
      <c r="H71" s="24">
        <f t="shared" si="6"/>
        <v>0</v>
      </c>
    </row>
    <row r="72" spans="1:8" ht="12.75">
      <c r="A72" s="13" t="s">
        <v>75</v>
      </c>
      <c r="B72" s="11"/>
      <c r="C72" s="23"/>
      <c r="D72" s="24"/>
      <c r="E72" s="23">
        <f t="shared" si="10"/>
        <v>0</v>
      </c>
      <c r="F72" s="24"/>
      <c r="G72" s="24"/>
      <c r="H72" s="24">
        <f t="shared" si="6"/>
        <v>0</v>
      </c>
    </row>
    <row r="73" spans="1:8" ht="12.75">
      <c r="A73" s="13" t="s">
        <v>76</v>
      </c>
      <c r="B73" s="11"/>
      <c r="C73" s="23"/>
      <c r="D73" s="24"/>
      <c r="E73" s="23">
        <f t="shared" si="10"/>
        <v>0</v>
      </c>
      <c r="F73" s="24"/>
      <c r="G73" s="24"/>
      <c r="H73" s="24">
        <f t="shared" si="6"/>
        <v>0</v>
      </c>
    </row>
    <row r="74" spans="1:8" ht="12.75">
      <c r="A74" s="13" t="s">
        <v>77</v>
      </c>
      <c r="B74" s="11"/>
      <c r="C74" s="23"/>
      <c r="D74" s="24"/>
      <c r="E74" s="23">
        <f t="shared" si="10"/>
        <v>0</v>
      </c>
      <c r="F74" s="24"/>
      <c r="G74" s="24"/>
      <c r="H74" s="24">
        <f t="shared" si="6"/>
        <v>0</v>
      </c>
    </row>
    <row r="75" spans="1:8" ht="12.75">
      <c r="A75" s="4" t="s">
        <v>78</v>
      </c>
      <c r="B75" s="9"/>
      <c r="C75" s="23">
        <f>SUM(C76:C82)</f>
        <v>0</v>
      </c>
      <c r="D75" s="23">
        <f>SUM(D76:D82)</f>
        <v>0</v>
      </c>
      <c r="E75" s="23">
        <f>SUM(E76:E82)</f>
        <v>0</v>
      </c>
      <c r="F75" s="23">
        <f>SUM(F76:F82)</f>
        <v>0</v>
      </c>
      <c r="G75" s="23">
        <f>SUM(G76:G82)</f>
        <v>0</v>
      </c>
      <c r="H75" s="24">
        <f t="shared" si="6"/>
        <v>0</v>
      </c>
    </row>
    <row r="76" spans="1:8" ht="12.75">
      <c r="A76" s="13" t="s">
        <v>79</v>
      </c>
      <c r="B76" s="11"/>
      <c r="C76" s="23"/>
      <c r="D76" s="24"/>
      <c r="E76" s="23">
        <f t="shared" si="10"/>
        <v>0</v>
      </c>
      <c r="F76" s="24"/>
      <c r="G76" s="24"/>
      <c r="H76" s="24">
        <f t="shared" si="6"/>
        <v>0</v>
      </c>
    </row>
    <row r="77" spans="1:8" ht="12.75">
      <c r="A77" s="13" t="s">
        <v>80</v>
      </c>
      <c r="B77" s="11"/>
      <c r="C77" s="23"/>
      <c r="D77" s="24"/>
      <c r="E77" s="23">
        <f t="shared" si="10"/>
        <v>0</v>
      </c>
      <c r="F77" s="24"/>
      <c r="G77" s="24"/>
      <c r="H77" s="24">
        <f t="shared" si="6"/>
        <v>0</v>
      </c>
    </row>
    <row r="78" spans="1:8" ht="12.75">
      <c r="A78" s="13" t="s">
        <v>81</v>
      </c>
      <c r="B78" s="11"/>
      <c r="C78" s="23"/>
      <c r="D78" s="24"/>
      <c r="E78" s="23">
        <f t="shared" si="10"/>
        <v>0</v>
      </c>
      <c r="F78" s="24"/>
      <c r="G78" s="24"/>
      <c r="H78" s="24">
        <f t="shared" si="6"/>
        <v>0</v>
      </c>
    </row>
    <row r="79" spans="1:8" ht="12.75">
      <c r="A79" s="13" t="s">
        <v>82</v>
      </c>
      <c r="B79" s="11"/>
      <c r="C79" s="23"/>
      <c r="D79" s="24"/>
      <c r="E79" s="23">
        <f t="shared" si="10"/>
        <v>0</v>
      </c>
      <c r="F79" s="24"/>
      <c r="G79" s="24"/>
      <c r="H79" s="24">
        <f t="shared" si="6"/>
        <v>0</v>
      </c>
    </row>
    <row r="80" spans="1:8" ht="12.75">
      <c r="A80" s="13" t="s">
        <v>83</v>
      </c>
      <c r="B80" s="11"/>
      <c r="C80" s="23"/>
      <c r="D80" s="24"/>
      <c r="E80" s="23">
        <f t="shared" si="10"/>
        <v>0</v>
      </c>
      <c r="F80" s="24"/>
      <c r="G80" s="24"/>
      <c r="H80" s="24">
        <f t="shared" si="6"/>
        <v>0</v>
      </c>
    </row>
    <row r="81" spans="1:8" ht="12.75">
      <c r="A81" s="13" t="s">
        <v>84</v>
      </c>
      <c r="B81" s="11"/>
      <c r="C81" s="23"/>
      <c r="D81" s="24"/>
      <c r="E81" s="23">
        <f t="shared" si="10"/>
        <v>0</v>
      </c>
      <c r="F81" s="24"/>
      <c r="G81" s="24"/>
      <c r="H81" s="24">
        <f t="shared" si="6"/>
        <v>0</v>
      </c>
    </row>
    <row r="82" spans="1:8" ht="12.75">
      <c r="A82" s="13" t="s">
        <v>85</v>
      </c>
      <c r="B82" s="11"/>
      <c r="C82" s="23"/>
      <c r="D82" s="24"/>
      <c r="E82" s="23">
        <f t="shared" si="10"/>
        <v>0</v>
      </c>
      <c r="F82" s="24"/>
      <c r="G82" s="24"/>
      <c r="H82" s="24">
        <f t="shared" si="6"/>
        <v>0</v>
      </c>
    </row>
    <row r="83" spans="1:8" ht="12.75">
      <c r="A83" s="16"/>
      <c r="B83" s="17"/>
      <c r="C83" s="25"/>
      <c r="D83" s="26"/>
      <c r="E83" s="26"/>
      <c r="F83" s="26"/>
      <c r="G83" s="26"/>
      <c r="H83" s="26"/>
    </row>
    <row r="84" spans="1:8" ht="12.75">
      <c r="A84" s="14" t="s">
        <v>86</v>
      </c>
      <c r="B84" s="15"/>
      <c r="C84" s="27">
        <f t="shared" ref="C84:H84" si="12">C85+C103+C93+C113+C123+C133+C137+C146+C150</f>
        <v>8249525048</v>
      </c>
      <c r="D84" s="27">
        <f>D85+D103+D93+D113+D123+D133+D137+D146+D150</f>
        <v>1167360169.5900002</v>
      </c>
      <c r="E84" s="27">
        <f t="shared" si="12"/>
        <v>9416885217.5900002</v>
      </c>
      <c r="F84" s="27">
        <f>F85+F103+F93+F113+F123+F133+F137+F146+F150</f>
        <v>8638293040.0699997</v>
      </c>
      <c r="G84" s="27">
        <f>G85+G103+G93+G113+G123+G133+G137+G146+G150</f>
        <v>7428220262.079999</v>
      </c>
      <c r="H84" s="27">
        <f t="shared" si="12"/>
        <v>778592177.51999879</v>
      </c>
    </row>
    <row r="85" spans="1:8" ht="12.75">
      <c r="A85" s="4" t="s">
        <v>13</v>
      </c>
      <c r="B85" s="9"/>
      <c r="C85" s="23">
        <f>SUM(C86:C92)</f>
        <v>4667430539.6199999</v>
      </c>
      <c r="D85" s="23">
        <f>SUM(D86:D92)</f>
        <v>1287131306.1900001</v>
      </c>
      <c r="E85" s="23">
        <f>SUM(E86:E92)</f>
        <v>5954561845.8099995</v>
      </c>
      <c r="F85" s="23">
        <f>SUM(F86:F92)</f>
        <v>5835120764.9000006</v>
      </c>
      <c r="G85" s="23">
        <f>SUM(G86:G92)</f>
        <v>5524288587.21</v>
      </c>
      <c r="H85" s="24">
        <f t="shared" ref="H85:H148" si="13">E85-F85</f>
        <v>119441080.90999889</v>
      </c>
    </row>
    <row r="86" spans="1:8" ht="12.75">
      <c r="A86" s="13" t="s">
        <v>14</v>
      </c>
      <c r="B86" s="11"/>
      <c r="C86" s="23">
        <v>971108344.02999997</v>
      </c>
      <c r="D86" s="24">
        <v>-45234994.380000003</v>
      </c>
      <c r="E86" s="23">
        <f t="shared" ref="E86:E102" si="14">C86+D86</f>
        <v>925873349.64999998</v>
      </c>
      <c r="F86" s="24">
        <v>861985396.74000001</v>
      </c>
      <c r="G86" s="24">
        <v>821454615.13</v>
      </c>
      <c r="H86" s="24">
        <f t="shared" si="13"/>
        <v>63887952.909999967</v>
      </c>
    </row>
    <row r="87" spans="1:8" ht="12.75">
      <c r="A87" s="13" t="s">
        <v>15</v>
      </c>
      <c r="B87" s="11"/>
      <c r="C87" s="23">
        <v>966982517.88999999</v>
      </c>
      <c r="D87" s="24">
        <v>475609387.54000002</v>
      </c>
      <c r="E87" s="23">
        <f t="shared" si="14"/>
        <v>1442591905.4300001</v>
      </c>
      <c r="F87" s="24">
        <v>1412212318.0999999</v>
      </c>
      <c r="G87" s="24">
        <v>1352637015.6900001</v>
      </c>
      <c r="H87" s="24">
        <f t="shared" si="13"/>
        <v>30379587.330000162</v>
      </c>
    </row>
    <row r="88" spans="1:8" ht="12.75">
      <c r="A88" s="13" t="s">
        <v>16</v>
      </c>
      <c r="B88" s="11"/>
      <c r="C88" s="23">
        <v>1010907605.89</v>
      </c>
      <c r="D88" s="24">
        <v>353580369.79000002</v>
      </c>
      <c r="E88" s="23">
        <f t="shared" si="14"/>
        <v>1364487975.6800001</v>
      </c>
      <c r="F88" s="24">
        <v>1355910845.8299999</v>
      </c>
      <c r="G88" s="24">
        <v>1195951546.8499999</v>
      </c>
      <c r="H88" s="24">
        <f t="shared" si="13"/>
        <v>8577129.8500001431</v>
      </c>
    </row>
    <row r="89" spans="1:8" ht="12.75">
      <c r="A89" s="13" t="s">
        <v>17</v>
      </c>
      <c r="B89" s="11"/>
      <c r="C89" s="23">
        <v>361303351.87</v>
      </c>
      <c r="D89" s="24">
        <v>127219974.31</v>
      </c>
      <c r="E89" s="23">
        <f t="shared" si="14"/>
        <v>488523326.18000001</v>
      </c>
      <c r="F89" s="24">
        <v>481224575.33999997</v>
      </c>
      <c r="G89" s="24">
        <v>440087342.18000001</v>
      </c>
      <c r="H89" s="24">
        <f t="shared" si="13"/>
        <v>7298750.8400000334</v>
      </c>
    </row>
    <row r="90" spans="1:8" ht="12.75">
      <c r="A90" s="13" t="s">
        <v>18</v>
      </c>
      <c r="B90" s="11"/>
      <c r="C90" s="23">
        <v>1276245110.9400001</v>
      </c>
      <c r="D90" s="24">
        <v>382768700.74000001</v>
      </c>
      <c r="E90" s="23">
        <f t="shared" si="14"/>
        <v>1659013811.6800001</v>
      </c>
      <c r="F90" s="24">
        <v>1649765304.1900001</v>
      </c>
      <c r="G90" s="24">
        <v>1647172346.4400001</v>
      </c>
      <c r="H90" s="24">
        <f t="shared" si="13"/>
        <v>9248507.4900000095</v>
      </c>
    </row>
    <row r="91" spans="1:8" ht="12.75">
      <c r="A91" s="13" t="s">
        <v>19</v>
      </c>
      <c r="B91" s="11"/>
      <c r="C91" s="23"/>
      <c r="D91" s="24"/>
      <c r="E91" s="23">
        <f t="shared" si="14"/>
        <v>0</v>
      </c>
      <c r="F91" s="24"/>
      <c r="G91" s="24"/>
      <c r="H91" s="24">
        <f t="shared" si="13"/>
        <v>0</v>
      </c>
    </row>
    <row r="92" spans="1:8" ht="12.75">
      <c r="A92" s="13" t="s">
        <v>20</v>
      </c>
      <c r="B92" s="11"/>
      <c r="C92" s="23">
        <v>80883609</v>
      </c>
      <c r="D92" s="24">
        <v>-6812131.8099999996</v>
      </c>
      <c r="E92" s="23">
        <f t="shared" si="14"/>
        <v>74071477.189999998</v>
      </c>
      <c r="F92" s="24">
        <v>74022324.700000003</v>
      </c>
      <c r="G92" s="24">
        <v>66985720.920000002</v>
      </c>
      <c r="H92" s="24">
        <f t="shared" si="13"/>
        <v>49152.489999994636</v>
      </c>
    </row>
    <row r="93" spans="1:8" ht="12.75">
      <c r="A93" s="4" t="s">
        <v>21</v>
      </c>
      <c r="B93" s="9"/>
      <c r="C93" s="23">
        <f>SUM(C94:C102)</f>
        <v>1163007169.6500001</v>
      </c>
      <c r="D93" s="23">
        <f>SUM(D94:D102)</f>
        <v>429769611.72999996</v>
      </c>
      <c r="E93" s="23">
        <f>SUM(E94:E102)</f>
        <v>1592776781.3799999</v>
      </c>
      <c r="F93" s="23">
        <f>SUM(F94:F102)</f>
        <v>986427762.64999998</v>
      </c>
      <c r="G93" s="23">
        <f>SUM(G94:G102)</f>
        <v>522350318.19</v>
      </c>
      <c r="H93" s="24">
        <f t="shared" si="13"/>
        <v>606349018.7299999</v>
      </c>
    </row>
    <row r="94" spans="1:8" ht="12.75">
      <c r="A94" s="13" t="s">
        <v>22</v>
      </c>
      <c r="B94" s="11"/>
      <c r="C94" s="23">
        <v>45036563</v>
      </c>
      <c r="D94" s="24">
        <v>20012277.109999999</v>
      </c>
      <c r="E94" s="23">
        <f t="shared" si="14"/>
        <v>65048840.109999999</v>
      </c>
      <c r="F94" s="24">
        <v>64562594.420000002</v>
      </c>
      <c r="G94" s="24">
        <v>63587892.659999996</v>
      </c>
      <c r="H94" s="24">
        <f t="shared" si="13"/>
        <v>486245.68999999762</v>
      </c>
    </row>
    <row r="95" spans="1:8" ht="12.75">
      <c r="A95" s="13" t="s">
        <v>23</v>
      </c>
      <c r="B95" s="11"/>
      <c r="C95" s="23">
        <v>4799814</v>
      </c>
      <c r="D95" s="24">
        <v>2429106.0499999998</v>
      </c>
      <c r="E95" s="23">
        <f t="shared" si="14"/>
        <v>7228920.0499999998</v>
      </c>
      <c r="F95" s="24">
        <v>6936420.0499999998</v>
      </c>
      <c r="G95" s="24">
        <v>6904734.04</v>
      </c>
      <c r="H95" s="24">
        <f t="shared" si="13"/>
        <v>292500</v>
      </c>
    </row>
    <row r="96" spans="1:8" ht="12.75">
      <c r="A96" s="13" t="s">
        <v>24</v>
      </c>
      <c r="B96" s="11"/>
      <c r="C96" s="23">
        <v>315</v>
      </c>
      <c r="D96" s="24">
        <v>-113</v>
      </c>
      <c r="E96" s="23">
        <f t="shared" si="14"/>
        <v>202</v>
      </c>
      <c r="F96" s="24">
        <v>202</v>
      </c>
      <c r="G96" s="24">
        <v>202</v>
      </c>
      <c r="H96" s="24">
        <f t="shared" si="13"/>
        <v>0</v>
      </c>
    </row>
    <row r="97" spans="1:8" ht="12.75">
      <c r="A97" s="13" t="s">
        <v>25</v>
      </c>
      <c r="B97" s="11"/>
      <c r="C97" s="23">
        <v>2839829</v>
      </c>
      <c r="D97" s="24">
        <v>1719884.45</v>
      </c>
      <c r="E97" s="23">
        <f t="shared" si="14"/>
        <v>4559713.45</v>
      </c>
      <c r="F97" s="24">
        <v>4559713.45</v>
      </c>
      <c r="G97" s="24">
        <v>4559605.62</v>
      </c>
      <c r="H97" s="24">
        <f t="shared" si="13"/>
        <v>0</v>
      </c>
    </row>
    <row r="98" spans="1:8" ht="12.75">
      <c r="A98" s="13" t="s">
        <v>26</v>
      </c>
      <c r="B98" s="11"/>
      <c r="C98" s="23">
        <v>1021701530.6900001</v>
      </c>
      <c r="D98" s="24">
        <v>383170082.20999998</v>
      </c>
      <c r="E98" s="23">
        <f t="shared" si="14"/>
        <v>1404871612.9000001</v>
      </c>
      <c r="F98" s="24">
        <v>802470631.66999996</v>
      </c>
      <c r="G98" s="24">
        <v>339830631.56</v>
      </c>
      <c r="H98" s="24">
        <f t="shared" si="13"/>
        <v>602400981.23000014</v>
      </c>
    </row>
    <row r="99" spans="1:8" ht="12.75">
      <c r="A99" s="13" t="s">
        <v>27</v>
      </c>
      <c r="B99" s="11"/>
      <c r="C99" s="23">
        <v>35415576</v>
      </c>
      <c r="D99" s="24">
        <v>13330695.58</v>
      </c>
      <c r="E99" s="23">
        <f t="shared" si="14"/>
        <v>48746271.579999998</v>
      </c>
      <c r="F99" s="24">
        <v>48493189.240000002</v>
      </c>
      <c r="G99" s="24">
        <v>48159550.57</v>
      </c>
      <c r="H99" s="24">
        <f t="shared" si="13"/>
        <v>253082.33999999613</v>
      </c>
    </row>
    <row r="100" spans="1:8" ht="12.75">
      <c r="A100" s="13" t="s">
        <v>28</v>
      </c>
      <c r="B100" s="11"/>
      <c r="C100" s="23">
        <v>50086659.960000001</v>
      </c>
      <c r="D100" s="24">
        <v>4306660.75</v>
      </c>
      <c r="E100" s="23">
        <f t="shared" si="14"/>
        <v>54393320.710000001</v>
      </c>
      <c r="F100" s="24">
        <v>51553209.200000003</v>
      </c>
      <c r="G100" s="24">
        <v>51456117.200000003</v>
      </c>
      <c r="H100" s="24">
        <f t="shared" si="13"/>
        <v>2840111.5099999979</v>
      </c>
    </row>
    <row r="101" spans="1:8" ht="12.75">
      <c r="A101" s="13" t="s">
        <v>29</v>
      </c>
      <c r="B101" s="11"/>
      <c r="C101" s="23"/>
      <c r="D101" s="24"/>
      <c r="E101" s="23">
        <f t="shared" si="14"/>
        <v>0</v>
      </c>
      <c r="F101" s="24"/>
      <c r="G101" s="24"/>
      <c r="H101" s="24">
        <f t="shared" si="13"/>
        <v>0</v>
      </c>
    </row>
    <row r="102" spans="1:8" ht="12.75">
      <c r="A102" s="13" t="s">
        <v>30</v>
      </c>
      <c r="B102" s="11"/>
      <c r="C102" s="23">
        <v>3126882</v>
      </c>
      <c r="D102" s="24">
        <v>4801018.58</v>
      </c>
      <c r="E102" s="23">
        <f t="shared" si="14"/>
        <v>7927900.5800000001</v>
      </c>
      <c r="F102" s="24">
        <v>7851802.6200000001</v>
      </c>
      <c r="G102" s="24">
        <v>7851584.54</v>
      </c>
      <c r="H102" s="24">
        <f t="shared" si="13"/>
        <v>76097.959999999963</v>
      </c>
    </row>
    <row r="103" spans="1:8" ht="12.75">
      <c r="A103" s="4" t="s">
        <v>31</v>
      </c>
      <c r="B103" s="9"/>
      <c r="C103" s="23">
        <f>SUM(C104:C112)</f>
        <v>1230275271.73</v>
      </c>
      <c r="D103" s="23">
        <f>SUM(D104:D112)</f>
        <v>448484380.88</v>
      </c>
      <c r="E103" s="23">
        <f>SUM(E104:E112)</f>
        <v>1678759652.6100001</v>
      </c>
      <c r="F103" s="23">
        <f>SUM(F104:F112)</f>
        <v>1635975941.7900002</v>
      </c>
      <c r="G103" s="23">
        <f>SUM(G104:G112)</f>
        <v>1231367727.27</v>
      </c>
      <c r="H103" s="24">
        <f t="shared" si="13"/>
        <v>42783710.819999933</v>
      </c>
    </row>
    <row r="104" spans="1:8" ht="12.75">
      <c r="A104" s="13" t="s">
        <v>32</v>
      </c>
      <c r="B104" s="11"/>
      <c r="C104" s="23">
        <v>20170589</v>
      </c>
      <c r="D104" s="24">
        <v>72592985.069999993</v>
      </c>
      <c r="E104" s="24">
        <f>C104+D104</f>
        <v>92763574.069999993</v>
      </c>
      <c r="F104" s="24">
        <v>92526984.060000002</v>
      </c>
      <c r="G104" s="24">
        <v>92133424.359999999</v>
      </c>
      <c r="H104" s="24">
        <f t="shared" si="13"/>
        <v>236590.00999999046</v>
      </c>
    </row>
    <row r="105" spans="1:8" ht="12.75">
      <c r="A105" s="13" t="s">
        <v>33</v>
      </c>
      <c r="B105" s="11"/>
      <c r="C105" s="23">
        <v>9769539</v>
      </c>
      <c r="D105" s="24">
        <v>6708083.4699999997</v>
      </c>
      <c r="E105" s="24">
        <f t="shared" ref="E105:E112" si="15">C105+D105</f>
        <v>16477622.469999999</v>
      </c>
      <c r="F105" s="24">
        <v>16435910.470000001</v>
      </c>
      <c r="G105" s="24">
        <v>16435910.470000001</v>
      </c>
      <c r="H105" s="24">
        <f t="shared" si="13"/>
        <v>41711.999999998137</v>
      </c>
    </row>
    <row r="106" spans="1:8" ht="12.75">
      <c r="A106" s="13" t="s">
        <v>34</v>
      </c>
      <c r="B106" s="11"/>
      <c r="C106" s="23">
        <v>784540492.35000002</v>
      </c>
      <c r="D106" s="24">
        <v>375997728.85000002</v>
      </c>
      <c r="E106" s="24">
        <f t="shared" si="15"/>
        <v>1160538221.2</v>
      </c>
      <c r="F106" s="24">
        <v>1125146994.4200001</v>
      </c>
      <c r="G106" s="24">
        <v>880995603.34000003</v>
      </c>
      <c r="H106" s="24">
        <f t="shared" si="13"/>
        <v>35391226.779999971</v>
      </c>
    </row>
    <row r="107" spans="1:8" ht="12.75">
      <c r="A107" s="13" t="s">
        <v>35</v>
      </c>
      <c r="B107" s="11"/>
      <c r="C107" s="23">
        <v>232017168.38</v>
      </c>
      <c r="D107" s="24">
        <v>-211676256.69999999</v>
      </c>
      <c r="E107" s="24">
        <f t="shared" si="15"/>
        <v>20340911.680000007</v>
      </c>
      <c r="F107" s="24">
        <v>15835021.390000001</v>
      </c>
      <c r="G107" s="24">
        <v>15835021.390000001</v>
      </c>
      <c r="H107" s="24">
        <f t="shared" si="13"/>
        <v>4505890.2900000066</v>
      </c>
    </row>
    <row r="108" spans="1:8" ht="12.75">
      <c r="A108" s="13" t="s">
        <v>36</v>
      </c>
      <c r="B108" s="11"/>
      <c r="C108" s="23">
        <v>93528905</v>
      </c>
      <c r="D108" s="24">
        <v>16781640.18</v>
      </c>
      <c r="E108" s="24">
        <f t="shared" si="15"/>
        <v>110310545.18000001</v>
      </c>
      <c r="F108" s="24">
        <v>109775314.73999999</v>
      </c>
      <c r="G108" s="24">
        <v>109627900.38</v>
      </c>
      <c r="H108" s="24">
        <f t="shared" si="13"/>
        <v>535230.44000001252</v>
      </c>
    </row>
    <row r="109" spans="1:8" ht="12.75">
      <c r="A109" s="13" t="s">
        <v>37</v>
      </c>
      <c r="B109" s="11"/>
      <c r="C109" s="23">
        <v>18341963</v>
      </c>
      <c r="D109" s="24">
        <v>-14982009.74</v>
      </c>
      <c r="E109" s="24">
        <f t="shared" si="15"/>
        <v>3359953.26</v>
      </c>
      <c r="F109" s="24">
        <v>2379495.86</v>
      </c>
      <c r="G109" s="24">
        <v>2370795.86</v>
      </c>
      <c r="H109" s="24">
        <f t="shared" si="13"/>
        <v>980457.39999999991</v>
      </c>
    </row>
    <row r="110" spans="1:8" ht="12.75">
      <c r="A110" s="13" t="s">
        <v>38</v>
      </c>
      <c r="B110" s="11"/>
      <c r="C110" s="23">
        <v>48684348</v>
      </c>
      <c r="D110" s="24">
        <v>-777749.92</v>
      </c>
      <c r="E110" s="24">
        <f t="shared" si="15"/>
        <v>47906598.079999998</v>
      </c>
      <c r="F110" s="24">
        <v>46969575.68</v>
      </c>
      <c r="G110" s="24">
        <v>46912771.18</v>
      </c>
      <c r="H110" s="24">
        <f t="shared" si="13"/>
        <v>937022.39999999851</v>
      </c>
    </row>
    <row r="111" spans="1:8" ht="12.75">
      <c r="A111" s="13" t="s">
        <v>39</v>
      </c>
      <c r="B111" s="11"/>
      <c r="C111" s="23">
        <v>9133376</v>
      </c>
      <c r="D111" s="24">
        <v>-3272853</v>
      </c>
      <c r="E111" s="24">
        <f t="shared" si="15"/>
        <v>5860523</v>
      </c>
      <c r="F111" s="24">
        <v>5710373.5</v>
      </c>
      <c r="G111" s="24">
        <v>4817033.5</v>
      </c>
      <c r="H111" s="24">
        <f t="shared" si="13"/>
        <v>150149.5</v>
      </c>
    </row>
    <row r="112" spans="1:8" ht="12.75">
      <c r="A112" s="13" t="s">
        <v>40</v>
      </c>
      <c r="B112" s="11"/>
      <c r="C112" s="23">
        <v>14088891</v>
      </c>
      <c r="D112" s="24">
        <v>207112812.66999999</v>
      </c>
      <c r="E112" s="24">
        <f t="shared" si="15"/>
        <v>221201703.66999999</v>
      </c>
      <c r="F112" s="24">
        <v>221196271.66999999</v>
      </c>
      <c r="G112" s="24">
        <v>62239266.789999999</v>
      </c>
      <c r="H112" s="24">
        <f t="shared" si="13"/>
        <v>5432</v>
      </c>
    </row>
    <row r="113" spans="1:8" ht="12.75">
      <c r="A113" s="30" t="s">
        <v>41</v>
      </c>
      <c r="B113" s="31"/>
      <c r="C113" s="23">
        <f>SUM(C114:C122)</f>
        <v>62949374</v>
      </c>
      <c r="D113" s="23">
        <f>SUM(D114:D122)</f>
        <v>-8331413.6700000018</v>
      </c>
      <c r="E113" s="23">
        <f>SUM(E114:E122)</f>
        <v>54617960.329999998</v>
      </c>
      <c r="F113" s="23">
        <f>SUM(F114:F122)</f>
        <v>54267960.329999998</v>
      </c>
      <c r="G113" s="23">
        <f>SUM(G114:G122)</f>
        <v>54267960.329999998</v>
      </c>
      <c r="H113" s="24">
        <f t="shared" si="13"/>
        <v>350000</v>
      </c>
    </row>
    <row r="114" spans="1:8" ht="12.75">
      <c r="A114" s="13" t="s">
        <v>42</v>
      </c>
      <c r="B114" s="11"/>
      <c r="C114" s="23"/>
      <c r="D114" s="24"/>
      <c r="E114" s="24">
        <f>C114+D114</f>
        <v>0</v>
      </c>
      <c r="F114" s="24"/>
      <c r="G114" s="24"/>
      <c r="H114" s="24">
        <f t="shared" si="13"/>
        <v>0</v>
      </c>
    </row>
    <row r="115" spans="1:8" ht="12.75">
      <c r="A115" s="13" t="s">
        <v>43</v>
      </c>
      <c r="B115" s="11"/>
      <c r="C115" s="23"/>
      <c r="D115" s="24"/>
      <c r="E115" s="24">
        <f t="shared" ref="E115:E122" si="16">C115+D115</f>
        <v>0</v>
      </c>
      <c r="F115" s="24"/>
      <c r="G115" s="24"/>
      <c r="H115" s="24">
        <f t="shared" si="13"/>
        <v>0</v>
      </c>
    </row>
    <row r="116" spans="1:8" ht="12.75">
      <c r="A116" s="13" t="s">
        <v>44</v>
      </c>
      <c r="B116" s="11"/>
      <c r="C116" s="23">
        <v>62282620</v>
      </c>
      <c r="D116" s="24">
        <v>-52521334.670000002</v>
      </c>
      <c r="E116" s="24">
        <f t="shared" si="16"/>
        <v>9761285.3299999982</v>
      </c>
      <c r="F116" s="24">
        <v>9761285.3300000001</v>
      </c>
      <c r="G116" s="24">
        <v>9761285.3300000001</v>
      </c>
      <c r="H116" s="24">
        <f t="shared" si="13"/>
        <v>0</v>
      </c>
    </row>
    <row r="117" spans="1:8" ht="12.75">
      <c r="A117" s="13" t="s">
        <v>45</v>
      </c>
      <c r="B117" s="11"/>
      <c r="C117" s="23">
        <v>666754</v>
      </c>
      <c r="D117" s="24">
        <v>44189921</v>
      </c>
      <c r="E117" s="24">
        <f t="shared" si="16"/>
        <v>44856675</v>
      </c>
      <c r="F117" s="24">
        <v>44506675</v>
      </c>
      <c r="G117" s="24">
        <v>44506675</v>
      </c>
      <c r="H117" s="24">
        <f t="shared" si="13"/>
        <v>350000</v>
      </c>
    </row>
    <row r="118" spans="1:8" ht="12.75">
      <c r="A118" s="13" t="s">
        <v>46</v>
      </c>
      <c r="B118" s="11"/>
      <c r="C118" s="23"/>
      <c r="D118" s="24"/>
      <c r="E118" s="24">
        <f t="shared" si="16"/>
        <v>0</v>
      </c>
      <c r="F118" s="24"/>
      <c r="G118" s="24"/>
      <c r="H118" s="24">
        <f t="shared" si="13"/>
        <v>0</v>
      </c>
    </row>
    <row r="119" spans="1:8" ht="12.75">
      <c r="A119" s="13" t="s">
        <v>47</v>
      </c>
      <c r="B119" s="11"/>
      <c r="C119" s="23"/>
      <c r="D119" s="24"/>
      <c r="E119" s="24">
        <f t="shared" si="16"/>
        <v>0</v>
      </c>
      <c r="F119" s="24"/>
      <c r="G119" s="24"/>
      <c r="H119" s="24">
        <f t="shared" si="13"/>
        <v>0</v>
      </c>
    </row>
    <row r="120" spans="1:8" ht="12.75">
      <c r="A120" s="13" t="s">
        <v>48</v>
      </c>
      <c r="B120" s="11"/>
      <c r="C120" s="23"/>
      <c r="D120" s="24"/>
      <c r="E120" s="24">
        <f t="shared" si="16"/>
        <v>0</v>
      </c>
      <c r="F120" s="24"/>
      <c r="G120" s="24"/>
      <c r="H120" s="24">
        <f t="shared" si="13"/>
        <v>0</v>
      </c>
    </row>
    <row r="121" spans="1:8" ht="12.75">
      <c r="A121" s="13" t="s">
        <v>49</v>
      </c>
      <c r="B121" s="11"/>
      <c r="C121" s="23"/>
      <c r="D121" s="24"/>
      <c r="E121" s="24">
        <f t="shared" si="16"/>
        <v>0</v>
      </c>
      <c r="F121" s="24"/>
      <c r="G121" s="24"/>
      <c r="H121" s="24">
        <f t="shared" si="13"/>
        <v>0</v>
      </c>
    </row>
    <row r="122" spans="1:8" ht="12.75">
      <c r="A122" s="13" t="s">
        <v>50</v>
      </c>
      <c r="B122" s="11"/>
      <c r="C122" s="23"/>
      <c r="D122" s="24"/>
      <c r="E122" s="24">
        <f t="shared" si="16"/>
        <v>0</v>
      </c>
      <c r="F122" s="24"/>
      <c r="G122" s="24"/>
      <c r="H122" s="24">
        <f t="shared" si="13"/>
        <v>0</v>
      </c>
    </row>
    <row r="123" spans="1:8" ht="12.75">
      <c r="A123" s="4" t="s">
        <v>51</v>
      </c>
      <c r="B123" s="9"/>
      <c r="C123" s="23">
        <f>SUM(C124:C132)</f>
        <v>27244415</v>
      </c>
      <c r="D123" s="23">
        <f>SUM(D124:D132)</f>
        <v>11099919.590000002</v>
      </c>
      <c r="E123" s="23">
        <f>SUM(E124:E132)</f>
        <v>38344334.590000004</v>
      </c>
      <c r="F123" s="23">
        <f>SUM(F124:F132)</f>
        <v>28680784.09</v>
      </c>
      <c r="G123" s="23">
        <f>SUM(G124:G132)</f>
        <v>15731168.279999997</v>
      </c>
      <c r="H123" s="24">
        <f t="shared" si="13"/>
        <v>9663550.5000000037</v>
      </c>
    </row>
    <row r="124" spans="1:8" ht="12.75">
      <c r="A124" s="13" t="s">
        <v>52</v>
      </c>
      <c r="B124" s="11"/>
      <c r="C124" s="23">
        <v>9656348</v>
      </c>
      <c r="D124" s="24">
        <v>9488589.0399999991</v>
      </c>
      <c r="E124" s="24">
        <f>C124+D124</f>
        <v>19144937.039999999</v>
      </c>
      <c r="F124" s="24">
        <v>18345114.460000001</v>
      </c>
      <c r="G124" s="24">
        <v>8877596.5099999998</v>
      </c>
      <c r="H124" s="24">
        <f t="shared" si="13"/>
        <v>799822.57999999821</v>
      </c>
    </row>
    <row r="125" spans="1:8" ht="12.75">
      <c r="A125" s="13" t="s">
        <v>53</v>
      </c>
      <c r="B125" s="11"/>
      <c r="C125" s="23">
        <v>270768</v>
      </c>
      <c r="D125" s="24">
        <v>149309.4</v>
      </c>
      <c r="E125" s="24">
        <f t="shared" ref="E125:E132" si="17">C125+D125</f>
        <v>420077.4</v>
      </c>
      <c r="F125" s="24">
        <v>379828.87</v>
      </c>
      <c r="G125" s="24">
        <v>379828.87</v>
      </c>
      <c r="H125" s="24">
        <f t="shared" si="13"/>
        <v>40248.530000000028</v>
      </c>
    </row>
    <row r="126" spans="1:8" ht="12.75">
      <c r="A126" s="13" t="s">
        <v>54</v>
      </c>
      <c r="B126" s="11"/>
      <c r="C126" s="23">
        <v>14500000</v>
      </c>
      <c r="D126" s="24">
        <v>1859232.64</v>
      </c>
      <c r="E126" s="24">
        <f t="shared" si="17"/>
        <v>16359232.640000001</v>
      </c>
      <c r="F126" s="24">
        <v>7597170.4299999997</v>
      </c>
      <c r="G126" s="24">
        <v>5695284.3099999996</v>
      </c>
      <c r="H126" s="24">
        <f t="shared" si="13"/>
        <v>8762062.2100000009</v>
      </c>
    </row>
    <row r="127" spans="1:8" ht="12.75">
      <c r="A127" s="13" t="s">
        <v>55</v>
      </c>
      <c r="B127" s="11"/>
      <c r="C127" s="23">
        <v>1400000</v>
      </c>
      <c r="D127" s="24">
        <v>45977.99</v>
      </c>
      <c r="E127" s="24">
        <f t="shared" si="17"/>
        <v>1445977.99</v>
      </c>
      <c r="F127" s="24">
        <v>1445977.99</v>
      </c>
      <c r="G127" s="24">
        <v>0</v>
      </c>
      <c r="H127" s="24">
        <f t="shared" si="13"/>
        <v>0</v>
      </c>
    </row>
    <row r="128" spans="1:8" ht="12.75">
      <c r="A128" s="13" t="s">
        <v>56</v>
      </c>
      <c r="B128" s="11"/>
      <c r="C128" s="23"/>
      <c r="D128" s="24"/>
      <c r="E128" s="24">
        <f t="shared" si="17"/>
        <v>0</v>
      </c>
      <c r="F128" s="24"/>
      <c r="G128" s="24"/>
      <c r="H128" s="24">
        <f t="shared" si="13"/>
        <v>0</v>
      </c>
    </row>
    <row r="129" spans="1:8" ht="12.75">
      <c r="A129" s="13" t="s">
        <v>57</v>
      </c>
      <c r="B129" s="11"/>
      <c r="C129" s="23">
        <v>1417299</v>
      </c>
      <c r="D129" s="24">
        <v>-914405.36</v>
      </c>
      <c r="E129" s="24">
        <f t="shared" si="17"/>
        <v>502893.64</v>
      </c>
      <c r="F129" s="24">
        <v>441529.64</v>
      </c>
      <c r="G129" s="24">
        <v>441529.64</v>
      </c>
      <c r="H129" s="24">
        <f t="shared" si="13"/>
        <v>61364</v>
      </c>
    </row>
    <row r="130" spans="1:8" ht="12.75">
      <c r="A130" s="13" t="s">
        <v>58</v>
      </c>
      <c r="B130" s="11"/>
      <c r="C130" s="23"/>
      <c r="D130" s="24"/>
      <c r="E130" s="24">
        <f t="shared" si="17"/>
        <v>0</v>
      </c>
      <c r="F130" s="24"/>
      <c r="G130" s="24"/>
      <c r="H130" s="24">
        <f t="shared" si="13"/>
        <v>0</v>
      </c>
    </row>
    <row r="131" spans="1:8" ht="12.75">
      <c r="A131" s="13" t="s">
        <v>59</v>
      </c>
      <c r="B131" s="11"/>
      <c r="C131" s="23"/>
      <c r="D131" s="24"/>
      <c r="E131" s="24">
        <f t="shared" si="17"/>
        <v>0</v>
      </c>
      <c r="F131" s="24"/>
      <c r="G131" s="24"/>
      <c r="H131" s="24">
        <f t="shared" si="13"/>
        <v>0</v>
      </c>
    </row>
    <row r="132" spans="1:8" ht="12.75">
      <c r="A132" s="13" t="s">
        <v>60</v>
      </c>
      <c r="B132" s="11"/>
      <c r="C132" s="23">
        <v>0</v>
      </c>
      <c r="D132" s="24">
        <v>471215.88</v>
      </c>
      <c r="E132" s="24">
        <f t="shared" si="17"/>
        <v>471215.88</v>
      </c>
      <c r="F132" s="24">
        <v>471162.7</v>
      </c>
      <c r="G132" s="24">
        <v>336928.95</v>
      </c>
      <c r="H132" s="24">
        <f t="shared" si="13"/>
        <v>53.179999999993015</v>
      </c>
    </row>
    <row r="133" spans="1:8" ht="12.75">
      <c r="A133" s="4" t="s">
        <v>61</v>
      </c>
      <c r="B133" s="9"/>
      <c r="C133" s="23">
        <f>SUM(C134:C136)</f>
        <v>90000000</v>
      </c>
      <c r="D133" s="23">
        <f>SUM(D134:D136)</f>
        <v>7824642.8700000001</v>
      </c>
      <c r="E133" s="23">
        <f>SUM(E134:E136)</f>
        <v>97824642.870000005</v>
      </c>
      <c r="F133" s="23">
        <f>SUM(F134:F136)</f>
        <v>97819826.310000002</v>
      </c>
      <c r="G133" s="23">
        <f>SUM(G134:G136)</f>
        <v>80214500.799999997</v>
      </c>
      <c r="H133" s="24">
        <f t="shared" si="13"/>
        <v>4816.5600000023842</v>
      </c>
    </row>
    <row r="134" spans="1:8" ht="12.75">
      <c r="A134" s="13" t="s">
        <v>62</v>
      </c>
      <c r="B134" s="11"/>
      <c r="C134" s="23"/>
      <c r="D134" s="24"/>
      <c r="E134" s="24">
        <f>C134+D134</f>
        <v>0</v>
      </c>
      <c r="F134" s="24"/>
      <c r="G134" s="24"/>
      <c r="H134" s="24">
        <f t="shared" si="13"/>
        <v>0</v>
      </c>
    </row>
    <row r="135" spans="1:8" ht="12.75">
      <c r="A135" s="13" t="s">
        <v>63</v>
      </c>
      <c r="B135" s="11"/>
      <c r="C135" s="23">
        <v>90000000</v>
      </c>
      <c r="D135" s="24">
        <v>7824642.8700000001</v>
      </c>
      <c r="E135" s="24">
        <f>C135+D135</f>
        <v>97824642.870000005</v>
      </c>
      <c r="F135" s="24">
        <v>97819826.310000002</v>
      </c>
      <c r="G135" s="24">
        <v>80214500.799999997</v>
      </c>
      <c r="H135" s="24">
        <f t="shared" si="13"/>
        <v>4816.5600000023842</v>
      </c>
    </row>
    <row r="136" spans="1:8" ht="12.75">
      <c r="A136" s="13" t="s">
        <v>64</v>
      </c>
      <c r="B136" s="11"/>
      <c r="C136" s="23"/>
      <c r="D136" s="24"/>
      <c r="E136" s="24">
        <f>C136+D136</f>
        <v>0</v>
      </c>
      <c r="F136" s="24"/>
      <c r="G136" s="24"/>
      <c r="H136" s="24">
        <f t="shared" si="13"/>
        <v>0</v>
      </c>
    </row>
    <row r="137" spans="1:8" ht="12.75">
      <c r="A137" s="4" t="s">
        <v>65</v>
      </c>
      <c r="B137" s="9"/>
      <c r="C137" s="23">
        <f>SUM(C138:C145)</f>
        <v>0</v>
      </c>
      <c r="D137" s="23">
        <f>SUM(D138:D145)</f>
        <v>0</v>
      </c>
      <c r="E137" s="23">
        <f>E138+E139+E140+E141+E142+E144+E145</f>
        <v>0</v>
      </c>
      <c r="F137" s="23">
        <f>SUM(F138:F145)</f>
        <v>0</v>
      </c>
      <c r="G137" s="23">
        <f>SUM(G138:G145)</f>
        <v>0</v>
      </c>
      <c r="H137" s="24">
        <f t="shared" si="13"/>
        <v>0</v>
      </c>
    </row>
    <row r="138" spans="1:8" ht="12.75">
      <c r="A138" s="13" t="s">
        <v>66</v>
      </c>
      <c r="B138" s="11"/>
      <c r="C138" s="23"/>
      <c r="D138" s="24"/>
      <c r="E138" s="24">
        <f>C138+D138</f>
        <v>0</v>
      </c>
      <c r="F138" s="24"/>
      <c r="G138" s="24"/>
      <c r="H138" s="24">
        <f t="shared" si="13"/>
        <v>0</v>
      </c>
    </row>
    <row r="139" spans="1:8" ht="12.75">
      <c r="A139" s="13" t="s">
        <v>67</v>
      </c>
      <c r="B139" s="11"/>
      <c r="C139" s="23"/>
      <c r="D139" s="24"/>
      <c r="E139" s="24">
        <f t="shared" ref="E139:E145" si="18">C139+D139</f>
        <v>0</v>
      </c>
      <c r="F139" s="24"/>
      <c r="G139" s="24"/>
      <c r="H139" s="24">
        <f t="shared" si="13"/>
        <v>0</v>
      </c>
    </row>
    <row r="140" spans="1:8" ht="12.75">
      <c r="A140" s="13" t="s">
        <v>68</v>
      </c>
      <c r="B140" s="11"/>
      <c r="C140" s="23"/>
      <c r="D140" s="24"/>
      <c r="E140" s="24">
        <f t="shared" si="18"/>
        <v>0</v>
      </c>
      <c r="F140" s="24"/>
      <c r="G140" s="24"/>
      <c r="H140" s="24">
        <f t="shared" si="13"/>
        <v>0</v>
      </c>
    </row>
    <row r="141" spans="1:8" ht="12.75">
      <c r="A141" s="13" t="s">
        <v>69</v>
      </c>
      <c r="B141" s="11"/>
      <c r="C141" s="23"/>
      <c r="D141" s="24"/>
      <c r="E141" s="24">
        <f t="shared" si="18"/>
        <v>0</v>
      </c>
      <c r="F141" s="24"/>
      <c r="G141" s="24"/>
      <c r="H141" s="24">
        <f t="shared" si="13"/>
        <v>0</v>
      </c>
    </row>
    <row r="142" spans="1:8" ht="12.75">
      <c r="A142" s="13" t="s">
        <v>70</v>
      </c>
      <c r="B142" s="11"/>
      <c r="C142" s="23"/>
      <c r="D142" s="24"/>
      <c r="E142" s="24">
        <f t="shared" si="18"/>
        <v>0</v>
      </c>
      <c r="F142" s="24"/>
      <c r="G142" s="24"/>
      <c r="H142" s="24">
        <f t="shared" si="13"/>
        <v>0</v>
      </c>
    </row>
    <row r="143" spans="1:8" ht="12.75">
      <c r="A143" s="13" t="s">
        <v>71</v>
      </c>
      <c r="B143" s="11"/>
      <c r="C143" s="23"/>
      <c r="D143" s="24"/>
      <c r="E143" s="24">
        <f t="shared" si="18"/>
        <v>0</v>
      </c>
      <c r="F143" s="24"/>
      <c r="G143" s="24"/>
      <c r="H143" s="24">
        <f t="shared" si="13"/>
        <v>0</v>
      </c>
    </row>
    <row r="144" spans="1:8" ht="12.75">
      <c r="A144" s="13" t="s">
        <v>72</v>
      </c>
      <c r="B144" s="11"/>
      <c r="C144" s="23"/>
      <c r="D144" s="24"/>
      <c r="E144" s="24">
        <f t="shared" si="18"/>
        <v>0</v>
      </c>
      <c r="F144" s="24"/>
      <c r="G144" s="24"/>
      <c r="H144" s="24">
        <f t="shared" si="13"/>
        <v>0</v>
      </c>
    </row>
    <row r="145" spans="1:8" ht="12.75">
      <c r="A145" s="13" t="s">
        <v>73</v>
      </c>
      <c r="B145" s="11"/>
      <c r="C145" s="23"/>
      <c r="D145" s="24"/>
      <c r="E145" s="24">
        <f t="shared" si="18"/>
        <v>0</v>
      </c>
      <c r="F145" s="24"/>
      <c r="G145" s="24"/>
      <c r="H145" s="24">
        <f t="shared" si="13"/>
        <v>0</v>
      </c>
    </row>
    <row r="146" spans="1:8" ht="12.75">
      <c r="A146" s="4" t="s">
        <v>74</v>
      </c>
      <c r="B146" s="9"/>
      <c r="C146" s="23">
        <f>SUM(C147:C149)</f>
        <v>1008618278</v>
      </c>
      <c r="D146" s="23">
        <f>SUM(D147:D149)</f>
        <v>-1008618278</v>
      </c>
      <c r="E146" s="23">
        <f>SUM(E147:E149)</f>
        <v>0</v>
      </c>
      <c r="F146" s="23">
        <f>SUM(F147:F149)</f>
        <v>0</v>
      </c>
      <c r="G146" s="23">
        <f>SUM(G147:G149)</f>
        <v>0</v>
      </c>
      <c r="H146" s="24">
        <f t="shared" si="13"/>
        <v>0</v>
      </c>
    </row>
    <row r="147" spans="1:8" ht="12.75">
      <c r="A147" s="13" t="s">
        <v>75</v>
      </c>
      <c r="B147" s="11"/>
      <c r="C147" s="23"/>
      <c r="D147" s="24"/>
      <c r="E147" s="24">
        <f>C147+D147</f>
        <v>0</v>
      </c>
      <c r="F147" s="24"/>
      <c r="G147" s="24"/>
      <c r="H147" s="24">
        <f t="shared" si="13"/>
        <v>0</v>
      </c>
    </row>
    <row r="148" spans="1:8" ht="12.75">
      <c r="A148" s="13" t="s">
        <v>76</v>
      </c>
      <c r="B148" s="11"/>
      <c r="C148" s="23">
        <v>1008618278</v>
      </c>
      <c r="D148" s="24">
        <v>-1008618278</v>
      </c>
      <c r="E148" s="24">
        <f>C148+D148</f>
        <v>0</v>
      </c>
      <c r="F148" s="24">
        <v>0</v>
      </c>
      <c r="G148" s="24">
        <v>0</v>
      </c>
      <c r="H148" s="24">
        <f t="shared" si="13"/>
        <v>0</v>
      </c>
    </row>
    <row r="149" spans="1:8" ht="12.75">
      <c r="A149" s="13" t="s">
        <v>77</v>
      </c>
      <c r="B149" s="11"/>
      <c r="C149" s="23"/>
      <c r="D149" s="24"/>
      <c r="E149" s="24">
        <f>C149+D149</f>
        <v>0</v>
      </c>
      <c r="F149" s="24"/>
      <c r="G149" s="24"/>
      <c r="H149" s="24">
        <f t="shared" ref="H149:H157" si="19">E149-F149</f>
        <v>0</v>
      </c>
    </row>
    <row r="150" spans="1:8" ht="12.75">
      <c r="A150" s="4" t="s">
        <v>78</v>
      </c>
      <c r="B150" s="9"/>
      <c r="C150" s="23">
        <f>SUM(C151:C157)</f>
        <v>0</v>
      </c>
      <c r="D150" s="23">
        <f>SUM(D151:D157)</f>
        <v>0</v>
      </c>
      <c r="E150" s="23">
        <f>SUM(E151:E157)</f>
        <v>0</v>
      </c>
      <c r="F150" s="23">
        <f>SUM(F151:F157)</f>
        <v>0</v>
      </c>
      <c r="G150" s="23">
        <f>SUM(G151:G157)</f>
        <v>0</v>
      </c>
      <c r="H150" s="24">
        <f t="shared" si="19"/>
        <v>0</v>
      </c>
    </row>
    <row r="151" spans="1:8" ht="12.75">
      <c r="A151" s="13" t="s">
        <v>79</v>
      </c>
      <c r="B151" s="11"/>
      <c r="C151" s="23"/>
      <c r="D151" s="24"/>
      <c r="E151" s="24">
        <f>C151+D151</f>
        <v>0</v>
      </c>
      <c r="F151" s="24"/>
      <c r="G151" s="24"/>
      <c r="H151" s="24">
        <f t="shared" si="19"/>
        <v>0</v>
      </c>
    </row>
    <row r="152" spans="1:8" ht="12.75">
      <c r="A152" s="13" t="s">
        <v>80</v>
      </c>
      <c r="B152" s="11"/>
      <c r="C152" s="23"/>
      <c r="D152" s="24"/>
      <c r="E152" s="24">
        <f t="shared" ref="E152:E157" si="20">C152+D152</f>
        <v>0</v>
      </c>
      <c r="F152" s="24"/>
      <c r="G152" s="24"/>
      <c r="H152" s="24">
        <f t="shared" si="19"/>
        <v>0</v>
      </c>
    </row>
    <row r="153" spans="1:8" ht="12.75">
      <c r="A153" s="13" t="s">
        <v>81</v>
      </c>
      <c r="B153" s="11"/>
      <c r="C153" s="23"/>
      <c r="D153" s="24"/>
      <c r="E153" s="24">
        <f t="shared" si="20"/>
        <v>0</v>
      </c>
      <c r="F153" s="24"/>
      <c r="G153" s="24"/>
      <c r="H153" s="24">
        <f t="shared" si="19"/>
        <v>0</v>
      </c>
    </row>
    <row r="154" spans="1:8" ht="12.75">
      <c r="A154" s="13" t="s">
        <v>82</v>
      </c>
      <c r="B154" s="11"/>
      <c r="C154" s="23"/>
      <c r="D154" s="24"/>
      <c r="E154" s="24">
        <f t="shared" si="20"/>
        <v>0</v>
      </c>
      <c r="F154" s="24"/>
      <c r="G154" s="24"/>
      <c r="H154" s="24">
        <f t="shared" si="19"/>
        <v>0</v>
      </c>
    </row>
    <row r="155" spans="1:8" ht="12.75">
      <c r="A155" s="13" t="s">
        <v>83</v>
      </c>
      <c r="B155" s="11"/>
      <c r="C155" s="23"/>
      <c r="D155" s="24"/>
      <c r="E155" s="24">
        <f t="shared" si="20"/>
        <v>0</v>
      </c>
      <c r="F155" s="24"/>
      <c r="G155" s="24"/>
      <c r="H155" s="24">
        <f t="shared" si="19"/>
        <v>0</v>
      </c>
    </row>
    <row r="156" spans="1:8" ht="12.75">
      <c r="A156" s="13" t="s">
        <v>84</v>
      </c>
      <c r="B156" s="11"/>
      <c r="C156" s="23"/>
      <c r="D156" s="24"/>
      <c r="E156" s="24">
        <f t="shared" si="20"/>
        <v>0</v>
      </c>
      <c r="F156" s="24"/>
      <c r="G156" s="24"/>
      <c r="H156" s="24">
        <f t="shared" si="19"/>
        <v>0</v>
      </c>
    </row>
    <row r="157" spans="1:8" ht="12.75">
      <c r="A157" s="13" t="s">
        <v>85</v>
      </c>
      <c r="B157" s="11"/>
      <c r="C157" s="23"/>
      <c r="D157" s="24"/>
      <c r="E157" s="24">
        <f t="shared" si="20"/>
        <v>0</v>
      </c>
      <c r="F157" s="24"/>
      <c r="G157" s="24"/>
      <c r="H157" s="24">
        <f t="shared" si="19"/>
        <v>0</v>
      </c>
    </row>
    <row r="158" spans="1:8" ht="12.75">
      <c r="A158" s="4"/>
      <c r="B158" s="9"/>
      <c r="C158" s="23"/>
      <c r="D158" s="24"/>
      <c r="E158" s="24"/>
      <c r="F158" s="24"/>
      <c r="G158" s="24"/>
      <c r="H158" s="24"/>
    </row>
    <row r="159" spans="1:8" ht="12.75">
      <c r="A159" s="5" t="s">
        <v>87</v>
      </c>
      <c r="B159" s="10"/>
      <c r="C159" s="22">
        <f t="shared" ref="C159:H159" si="21">C9+C84</f>
        <v>8262743368</v>
      </c>
      <c r="D159" s="22">
        <f t="shared" si="21"/>
        <v>1182095330.9400001</v>
      </c>
      <c r="E159" s="22">
        <f t="shared" si="21"/>
        <v>9444838698.9400005</v>
      </c>
      <c r="F159" s="22">
        <f t="shared" si="21"/>
        <v>8659219520.9099998</v>
      </c>
      <c r="G159" s="22">
        <f t="shared" si="21"/>
        <v>7448177789.5499992</v>
      </c>
      <c r="H159" s="22">
        <f t="shared" si="21"/>
        <v>785619178.02999878</v>
      </c>
    </row>
    <row r="160" spans="1:8" ht="13.5" thickBot="1">
      <c r="A160" s="6"/>
      <c r="B160" s="12"/>
      <c r="C160" s="20"/>
      <c r="D160" s="21"/>
      <c r="E160" s="21"/>
      <c r="F160" s="21"/>
      <c r="G160" s="21"/>
      <c r="H160" s="21"/>
    </row>
    <row r="162" spans="1:8">
      <c r="C162" s="19"/>
      <c r="D162" s="19"/>
      <c r="E162" s="19"/>
      <c r="F162" s="19"/>
      <c r="G162" s="19"/>
      <c r="H162" s="19"/>
    </row>
    <row r="170" spans="1:8" s="18" customFormat="1" ht="15" customHeight="1">
      <c r="A170" s="28" t="s">
        <v>88</v>
      </c>
      <c r="B170" s="28"/>
      <c r="C170" s="28"/>
      <c r="D170" s="28"/>
      <c r="E170" s="29" t="s">
        <v>88</v>
      </c>
      <c r="F170" s="29"/>
      <c r="G170" s="29"/>
      <c r="H170" s="29"/>
    </row>
    <row r="171" spans="1:8" s="18" customFormat="1" ht="15" customHeight="1">
      <c r="A171" s="28" t="s">
        <v>90</v>
      </c>
      <c r="B171" s="28"/>
      <c r="C171" s="28"/>
      <c r="D171" s="28"/>
      <c r="E171" s="29" t="s">
        <v>94</v>
      </c>
      <c r="F171" s="29"/>
      <c r="G171" s="29"/>
      <c r="H171" s="29"/>
    </row>
    <row r="172" spans="1:8" s="18" customFormat="1" ht="15" customHeight="1">
      <c r="A172" s="28" t="s">
        <v>91</v>
      </c>
      <c r="B172" s="28"/>
      <c r="C172" s="28"/>
      <c r="D172" s="28"/>
      <c r="E172" s="29" t="s">
        <v>92</v>
      </c>
      <c r="F172" s="29"/>
      <c r="G172" s="29"/>
      <c r="H172" s="29"/>
    </row>
    <row r="173" spans="1:8" s="18" customFormat="1" ht="15" customHeight="1">
      <c r="A173" s="28" t="s">
        <v>89</v>
      </c>
      <c r="B173" s="28"/>
      <c r="C173" s="28"/>
      <c r="D173" s="28"/>
      <c r="E173" s="29"/>
      <c r="F173" s="29"/>
      <c r="G173" s="29"/>
      <c r="H173" s="29"/>
    </row>
    <row r="174" spans="1:8" s="18" customFormat="1" ht="15" customHeight="1">
      <c r="A174" s="28"/>
      <c r="B174" s="28"/>
      <c r="C174" s="28"/>
      <c r="D174" s="28"/>
      <c r="E174" s="29"/>
      <c r="F174" s="29"/>
      <c r="G174" s="29"/>
      <c r="H174" s="29"/>
    </row>
    <row r="175" spans="1:8" s="18" customFormat="1" ht="15" customHeight="1">
      <c r="A175" s="28"/>
      <c r="B175" s="28"/>
      <c r="C175" s="28"/>
      <c r="D175" s="28"/>
      <c r="E175" s="29"/>
      <c r="F175" s="29"/>
      <c r="G175" s="29"/>
      <c r="H175" s="29"/>
    </row>
    <row r="176" spans="1:8" s="18" customFormat="1" ht="15" customHeight="1">
      <c r="A176" s="28"/>
      <c r="B176" s="28"/>
      <c r="C176" s="28"/>
      <c r="D176" s="28"/>
      <c r="E176" s="29"/>
      <c r="F176" s="29"/>
      <c r="G176" s="29"/>
      <c r="H176" s="29"/>
    </row>
    <row r="177" spans="1:8" s="18" customFormat="1" ht="15" customHeight="1">
      <c r="A177" s="28"/>
      <c r="B177" s="28"/>
      <c r="C177" s="28"/>
      <c r="D177" s="28"/>
      <c r="E177" s="29"/>
      <c r="F177" s="29"/>
      <c r="G177" s="29"/>
      <c r="H177" s="29"/>
    </row>
    <row r="178" spans="1:8" s="18" customFormat="1" ht="15" customHeight="1">
      <c r="A178" s="28" t="s">
        <v>88</v>
      </c>
      <c r="B178" s="28"/>
      <c r="C178" s="28"/>
      <c r="D178" s="28"/>
      <c r="E178" s="29" t="s">
        <v>88</v>
      </c>
      <c r="F178" s="29"/>
      <c r="G178" s="29"/>
      <c r="H178" s="29"/>
    </row>
    <row r="179" spans="1:8" s="18" customFormat="1" ht="15" customHeight="1">
      <c r="A179" s="28" t="s">
        <v>98</v>
      </c>
      <c r="B179" s="28"/>
      <c r="C179" s="28"/>
      <c r="D179" s="28"/>
      <c r="E179" s="29" t="s">
        <v>93</v>
      </c>
      <c r="F179" s="29"/>
      <c r="G179" s="29"/>
      <c r="H179" s="29"/>
    </row>
    <row r="180" spans="1:8" s="18" customFormat="1" ht="15" customHeight="1">
      <c r="A180" s="28" t="s">
        <v>97</v>
      </c>
      <c r="B180" s="28"/>
      <c r="C180" s="28"/>
      <c r="D180" s="28"/>
      <c r="E180" s="29" t="s">
        <v>95</v>
      </c>
      <c r="F180" s="29"/>
      <c r="G180" s="29"/>
      <c r="H180" s="29"/>
    </row>
  </sheetData>
  <mergeCells count="34">
    <mergeCell ref="A179:D179"/>
    <mergeCell ref="E179:H179"/>
    <mergeCell ref="A180:D180"/>
    <mergeCell ref="E180:H180"/>
    <mergeCell ref="A176:D176"/>
    <mergeCell ref="E176:H176"/>
    <mergeCell ref="A177:D177"/>
    <mergeCell ref="E177:H177"/>
    <mergeCell ref="A178:D178"/>
    <mergeCell ref="E178:H178"/>
    <mergeCell ref="A173:D173"/>
    <mergeCell ref="E173:H173"/>
    <mergeCell ref="A174:D174"/>
    <mergeCell ref="E174:H174"/>
    <mergeCell ref="A175:D175"/>
    <mergeCell ref="E175:H175"/>
    <mergeCell ref="A1:H1"/>
    <mergeCell ref="A2:H2"/>
    <mergeCell ref="A3:H3"/>
    <mergeCell ref="A4:H4"/>
    <mergeCell ref="A5:H5"/>
    <mergeCell ref="A172:D172"/>
    <mergeCell ref="E172:H172"/>
    <mergeCell ref="A113:B113"/>
    <mergeCell ref="A6:B8"/>
    <mergeCell ref="A170:D170"/>
    <mergeCell ref="E170:H170"/>
    <mergeCell ref="A171:D171"/>
    <mergeCell ref="E171:H171"/>
    <mergeCell ref="H6:H8"/>
    <mergeCell ref="C6:G7"/>
    <mergeCell ref="A38:B38"/>
    <mergeCell ref="A48:B48"/>
    <mergeCell ref="A62:B62"/>
  </mergeCells>
  <printOptions horizontalCentered="1"/>
  <pageMargins left="0.70866141732283472" right="0.70866141732283472" top="1.299212598425197" bottom="1.0629921259842521" header="0.31496062992125984" footer="0.31496062992125984"/>
  <pageSetup scale="51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rowBreaks count="1" manualBreakCount="1">
    <brk id="91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2022-04-20T15:46:20Z</cp:lastPrinted>
  <dcterms:created xsi:type="dcterms:W3CDTF">2021-07-30T15:15:08Z</dcterms:created>
  <dcterms:modified xsi:type="dcterms:W3CDTF">2022-04-20T15:47:29Z</dcterms:modified>
</cp:coreProperties>
</file>